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codeName="{E757BCB4-07E6-AE0B-56E0-F0EEF7A6E26C}"/>
  <workbookPr codeName="ThisWorkbook" defaultThemeVersion="166925"/>
  <mc:AlternateContent xmlns:mc="http://schemas.openxmlformats.org/markup-compatibility/2006">
    <mc:Choice Requires="x15">
      <x15ac:absPath xmlns:x15ac="http://schemas.microsoft.com/office/spreadsheetml/2010/11/ac" url="\\User-pc\ネット管理表_231026\00お酒管理\00：202401新店準備及び運用変更\20管理番号ラベル\"/>
    </mc:Choice>
  </mc:AlternateContent>
  <xr:revisionPtr revIDLastSave="0" documentId="13_ncr:1_{9AD72337-E815-4A3A-91E6-C44CE090B8EA}" xr6:coauthVersionLast="47" xr6:coauthVersionMax="47" xr10:uidLastSave="{00000000-0000-0000-0000-000000000000}"/>
  <bookViews>
    <workbookView xWindow="-108" yWindow="-108" windowWidth="23256" windowHeight="12456" xr2:uid="{7DAB763D-CC48-4542-B7F6-335D0BD8BAE9}"/>
  </bookViews>
  <sheets>
    <sheet name="使用方法" sheetId="8" r:id="rId1"/>
    <sheet name="初期設定" sheetId="9" r:id="rId2"/>
    <sheet name="管理番号シート　New伊那Rev2" sheetId="4" r:id="rId3"/>
    <sheet name="管理番号シート　諏訪Rev2" sheetId="5" r:id="rId4"/>
    <sheet name="管理番号シート　アピタ飯田Rev2" sheetId="6" r:id="rId5"/>
    <sheet name="管理番号シート　かいてん局松本Rev2" sheetId="7" r:id="rId6"/>
  </sheets>
  <definedNames>
    <definedName name="_xlnm.Print_Area" localSheetId="2">'管理番号シート　New伊那Rev2'!$A$2:$Q$46</definedName>
    <definedName name="_xlnm.Print_Area" localSheetId="4">'管理番号シート　アピタ飯田Rev2'!$A$2:$Q$46</definedName>
    <definedName name="_xlnm.Print_Area" localSheetId="5">'管理番号シート　かいてん局松本Rev2'!$A$2:$Q$46</definedName>
    <definedName name="_xlnm.Print_Area" localSheetId="3">'管理番号シート　諏訪Rev2'!$A$2:$Q$46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 i="6" l="1"/>
  <c r="AU4" i="6" s="1"/>
  <c r="AU3" i="5"/>
  <c r="AU4" i="5" s="1"/>
  <c r="AU3" i="4"/>
  <c r="AU4" i="4" s="1"/>
  <c r="L33" i="7"/>
  <c r="L34" i="7" s="1"/>
  <c r="D33" i="7"/>
  <c r="D34" i="7" s="1"/>
  <c r="K32" i="7"/>
  <c r="C32" i="7"/>
  <c r="L18" i="7"/>
  <c r="L19" i="7" s="1"/>
  <c r="D18" i="7"/>
  <c r="D19" i="7" s="1"/>
  <c r="K17" i="7"/>
  <c r="C17" i="7"/>
  <c r="AU4" i="7"/>
  <c r="D4" i="7"/>
  <c r="L3" i="7"/>
  <c r="L4" i="7" s="1"/>
  <c r="K2" i="7"/>
  <c r="L33" i="6"/>
  <c r="L34" i="6" s="1"/>
  <c r="D33" i="6"/>
  <c r="D34" i="6" s="1"/>
  <c r="K32" i="6"/>
  <c r="C32" i="6"/>
  <c r="D19" i="6"/>
  <c r="L18" i="6"/>
  <c r="L19" i="6" s="1"/>
  <c r="D18" i="6"/>
  <c r="K17" i="6"/>
  <c r="C17" i="6"/>
  <c r="D4" i="6"/>
  <c r="L3" i="6"/>
  <c r="L4" i="6" s="1"/>
  <c r="K2" i="6"/>
  <c r="L33" i="5"/>
  <c r="L34" i="5" s="1"/>
  <c r="D33" i="5"/>
  <c r="D34" i="5" s="1"/>
  <c r="K32" i="5"/>
  <c r="C32" i="5"/>
  <c r="L18" i="5"/>
  <c r="L19" i="5" s="1"/>
  <c r="D18" i="5"/>
  <c r="D19" i="5" s="1"/>
  <c r="K17" i="5"/>
  <c r="C17" i="5"/>
  <c r="D4" i="5"/>
  <c r="L3" i="5"/>
  <c r="L4" i="5" s="1"/>
  <c r="K2" i="5"/>
  <c r="D18" i="4"/>
  <c r="L18" i="4"/>
  <c r="D19" i="4"/>
  <c r="D33" i="4"/>
  <c r="D34" i="4" s="1"/>
  <c r="L33" i="4"/>
  <c r="L34" i="4" s="1"/>
  <c r="K32" i="4"/>
  <c r="C32" i="4"/>
  <c r="K17" i="4"/>
  <c r="C17" i="4"/>
  <c r="K2" i="4"/>
  <c r="L3" i="4" l="1"/>
  <c r="L4" i="4" s="1"/>
  <c r="D4" i="4"/>
  <c r="L19" i="4"/>
</calcChain>
</file>

<file path=xl/sharedStrings.xml><?xml version="1.0" encoding="utf-8"?>
<sst xmlns="http://schemas.openxmlformats.org/spreadsheetml/2006/main" count="975" uniqueCount="135">
  <si>
    <t>管理番号</t>
  </si>
  <si>
    <t>R  /  S</t>
  </si>
  <si>
    <t>新規：先頭にS
その他：先頭にR</t>
  </si>
  <si>
    <t>売渡承諾書番号</t>
  </si>
  <si>
    <t>酒類区分</t>
  </si>
  <si>
    <t>清酒</t>
  </si>
  <si>
    <t>合成清酒</t>
  </si>
  <si>
    <t>果実酒</t>
  </si>
  <si>
    <t>甘味果実酒</t>
  </si>
  <si>
    <t>該当へ〇</t>
  </si>
  <si>
    <t>ビール</t>
  </si>
  <si>
    <t>発泡酒</t>
  </si>
  <si>
    <t>スピリッツ</t>
  </si>
  <si>
    <t>リキュール</t>
  </si>
  <si>
    <t>ウイスキー</t>
  </si>
  <si>
    <t>ブランデー</t>
  </si>
  <si>
    <t>その他の醸造酒</t>
  </si>
  <si>
    <t>連続式蒸留焼酎
(甲類）</t>
  </si>
  <si>
    <t>単式蒸留焼酎
(乙類）</t>
  </si>
  <si>
    <t>雑酒</t>
  </si>
  <si>
    <t>みりん</t>
  </si>
  <si>
    <t>原料用
アルコール</t>
  </si>
  <si>
    <t>粉末酒</t>
  </si>
  <si>
    <t>消費期限</t>
  </si>
  <si>
    <t>容量</t>
    <rPh sb="0" eb="2">
      <t>ヨウリョウ</t>
    </rPh>
    <phoneticPr fontId="1"/>
  </si>
  <si>
    <t>本</t>
    <rPh sb="0" eb="1">
      <t>ホン</t>
    </rPh>
    <phoneticPr fontId="1"/>
  </si>
  <si>
    <t>単位：L</t>
    <rPh sb="0" eb="2">
      <t>タンイ</t>
    </rPh>
    <phoneticPr fontId="1"/>
  </si>
  <si>
    <t>本数</t>
    <rPh sb="0" eb="2">
      <t>ホンスウ</t>
    </rPh>
    <phoneticPr fontId="1"/>
  </si>
  <si>
    <t>買取日</t>
    <rPh sb="0" eb="3">
      <t>カイトリヒ</t>
    </rPh>
    <phoneticPr fontId="1"/>
  </si>
  <si>
    <t>買取金額</t>
    <rPh sb="0" eb="2">
      <t>カイトリ</t>
    </rPh>
    <rPh sb="2" eb="4">
      <t>キンガク</t>
    </rPh>
    <phoneticPr fontId="1"/>
  </si>
  <si>
    <t>受入</t>
    <rPh sb="0" eb="2">
      <t>ウケイレ</t>
    </rPh>
    <phoneticPr fontId="1"/>
  </si>
  <si>
    <t>受入用</t>
    <rPh sb="0" eb="2">
      <t>ウケイレ</t>
    </rPh>
    <rPh sb="2" eb="3">
      <t>ヨウ</t>
    </rPh>
    <phoneticPr fontId="1"/>
  </si>
  <si>
    <t>行先</t>
    <rPh sb="0" eb="2">
      <t>イキサキ</t>
    </rPh>
    <phoneticPr fontId="1"/>
  </si>
  <si>
    <t>リユース</t>
    <phoneticPr fontId="1"/>
  </si>
  <si>
    <t>コメント</t>
    <phoneticPr fontId="1"/>
  </si>
  <si>
    <t>New伊那店</t>
    <rPh sb="3" eb="6">
      <t>イナテン</t>
    </rPh>
    <phoneticPr fontId="1"/>
  </si>
  <si>
    <t>SYS</t>
    <phoneticPr fontId="1"/>
  </si>
  <si>
    <t>諏訪店</t>
    <rPh sb="0" eb="3">
      <t>スワテン</t>
    </rPh>
    <phoneticPr fontId="1"/>
  </si>
  <si>
    <t>アピタ飯田店</t>
    <rPh sb="3" eb="5">
      <t>イイダ</t>
    </rPh>
    <rPh sb="5" eb="6">
      <t>テン</t>
    </rPh>
    <phoneticPr fontId="1"/>
  </si>
  <si>
    <t>かいてん局松本店</t>
    <rPh sb="4" eb="5">
      <t>キョク</t>
    </rPh>
    <rPh sb="5" eb="7">
      <t>マツモト</t>
    </rPh>
    <rPh sb="7" eb="8">
      <t>テン</t>
    </rPh>
    <phoneticPr fontId="1"/>
  </si>
  <si>
    <t>初期値</t>
    <rPh sb="0" eb="3">
      <t>ショキチ</t>
    </rPh>
    <phoneticPr fontId="1"/>
  </si>
  <si>
    <t>次回番号</t>
    <rPh sb="0" eb="2">
      <t>ジカイ</t>
    </rPh>
    <rPh sb="2" eb="4">
      <t>バンゴウ</t>
    </rPh>
    <phoneticPr fontId="1"/>
  </si>
  <si>
    <t>店初期</t>
    <rPh sb="0" eb="1">
      <t>ミセ</t>
    </rPh>
    <rPh sb="1" eb="3">
      <t>ショキ</t>
    </rPh>
    <phoneticPr fontId="1"/>
  </si>
  <si>
    <t>使用方法</t>
    <rPh sb="0" eb="4">
      <t>シヨウホウホウ</t>
    </rPh>
    <phoneticPr fontId="1"/>
  </si>
  <si>
    <t>【1番から採番する場合】</t>
    <phoneticPr fontId="1"/>
  </si>
  <si>
    <t>アピタ飯田店</t>
    <rPh sb="3" eb="6">
      <t>イイダテン</t>
    </rPh>
    <phoneticPr fontId="1"/>
  </si>
  <si>
    <t>New伊那店</t>
    <rPh sb="3" eb="5">
      <t>イナ</t>
    </rPh>
    <rPh sb="5" eb="6">
      <t>テン</t>
    </rPh>
    <phoneticPr fontId="1"/>
  </si>
  <si>
    <t>初期設定シートの店舗横にある初期値へ数字の1を入力する</t>
    <rPh sb="0" eb="4">
      <t>ショキセッテイ</t>
    </rPh>
    <rPh sb="8" eb="10">
      <t>テンポ</t>
    </rPh>
    <rPh sb="10" eb="11">
      <t>ヨコ</t>
    </rPh>
    <rPh sb="14" eb="17">
      <t>ショキチ</t>
    </rPh>
    <rPh sb="18" eb="20">
      <t>スウジ</t>
    </rPh>
    <rPh sb="23" eb="25">
      <t>ニュウリョク</t>
    </rPh>
    <phoneticPr fontId="1"/>
  </si>
  <si>
    <t>初期設定を行う</t>
    <rPh sb="0" eb="4">
      <t>ショキセッテイ</t>
    </rPh>
    <rPh sb="5" eb="6">
      <t>オコナ</t>
    </rPh>
    <phoneticPr fontId="1"/>
  </si>
  <si>
    <t>店舗名のシートを選択し、印刷ボタンを押す</t>
    <rPh sb="0" eb="2">
      <t>テンポ</t>
    </rPh>
    <rPh sb="2" eb="3">
      <t>メイ</t>
    </rPh>
    <rPh sb="8" eb="10">
      <t>センタク</t>
    </rPh>
    <rPh sb="12" eb="14">
      <t>インサツ</t>
    </rPh>
    <rPh sb="18" eb="19">
      <t>オ</t>
    </rPh>
    <phoneticPr fontId="1"/>
  </si>
  <si>
    <t>印刷のダイアログが表示され、プリンターを選択する</t>
    <rPh sb="0" eb="2">
      <t>インサツ</t>
    </rPh>
    <rPh sb="9" eb="11">
      <t>ヒョウジ</t>
    </rPh>
    <rPh sb="20" eb="22">
      <t>センタク</t>
    </rPh>
    <phoneticPr fontId="1"/>
  </si>
  <si>
    <t>※プリンターから紙が印刷されます。</t>
    <rPh sb="8" eb="9">
      <t>カミ</t>
    </rPh>
    <rPh sb="10" eb="12">
      <t>インサツ</t>
    </rPh>
    <phoneticPr fontId="1"/>
  </si>
  <si>
    <t>必要な管理番号の数だけ印刷ボタンを押す</t>
    <rPh sb="0" eb="2">
      <t>ヒツヨウ</t>
    </rPh>
    <rPh sb="3" eb="7">
      <t>カンリバンゴウ</t>
    </rPh>
    <rPh sb="8" eb="9">
      <t>カズ</t>
    </rPh>
    <rPh sb="11" eb="13">
      <t>インサツ</t>
    </rPh>
    <rPh sb="17" eb="18">
      <t>オ</t>
    </rPh>
    <phoneticPr fontId="1"/>
  </si>
  <si>
    <t>【既に番号が存在し、その続きから採番する場合】</t>
    <rPh sb="1" eb="2">
      <t>スデ</t>
    </rPh>
    <rPh sb="3" eb="5">
      <t>バンゴウ</t>
    </rPh>
    <rPh sb="6" eb="8">
      <t>ソンザイ</t>
    </rPh>
    <rPh sb="12" eb="13">
      <t>ツヅ</t>
    </rPh>
    <rPh sb="16" eb="18">
      <t>サイバン</t>
    </rPh>
    <rPh sb="20" eb="22">
      <t>バアイ</t>
    </rPh>
    <phoneticPr fontId="1"/>
  </si>
  <si>
    <t>取得されている最終番号を調べる</t>
    <rPh sb="0" eb="2">
      <t>シュトク</t>
    </rPh>
    <rPh sb="7" eb="11">
      <t>サイシュウバンゴウ</t>
    </rPh>
    <rPh sb="12" eb="13">
      <t>シラ</t>
    </rPh>
    <phoneticPr fontId="1"/>
  </si>
  <si>
    <t>最終番号＋1を初期値へ数字で入力する</t>
    <rPh sb="0" eb="4">
      <t>サイシュウバンゴウ</t>
    </rPh>
    <rPh sb="7" eb="10">
      <t>ショキチ</t>
    </rPh>
    <rPh sb="11" eb="13">
      <t>スウジ</t>
    </rPh>
    <rPh sb="14" eb="16">
      <t>ニュウリョク</t>
    </rPh>
    <phoneticPr fontId="1"/>
  </si>
  <si>
    <t>例：取得されている最終番号（印刷されている紙の最終番号）が325の場合</t>
    <rPh sb="0" eb="1">
      <t>レイ</t>
    </rPh>
    <rPh sb="2" eb="4">
      <t>シュトク</t>
    </rPh>
    <rPh sb="9" eb="13">
      <t>サイシュウバンゴウ</t>
    </rPh>
    <rPh sb="14" eb="16">
      <t>インサツ</t>
    </rPh>
    <rPh sb="21" eb="22">
      <t>カミ</t>
    </rPh>
    <rPh sb="23" eb="27">
      <t>サイシュウバンゴウ</t>
    </rPh>
    <rPh sb="33" eb="35">
      <t>バアイ</t>
    </rPh>
    <phoneticPr fontId="1"/>
  </si>
  <si>
    <t>初期値＝326（325＋1＝326）</t>
    <rPh sb="0" eb="3">
      <t>ショキチ</t>
    </rPh>
    <phoneticPr fontId="1"/>
  </si>
  <si>
    <t>管理番号ラベルの印刷</t>
    <rPh sb="0" eb="4">
      <t>カンリバンゴウ</t>
    </rPh>
    <rPh sb="8" eb="10">
      <t>インサツ</t>
    </rPh>
    <phoneticPr fontId="1"/>
  </si>
  <si>
    <t>※30番号分印刷したい場合、5枚印刷するので5回印刷ボタンを押します。</t>
    <rPh sb="3" eb="5">
      <t>バンゴウ</t>
    </rPh>
    <rPh sb="5" eb="6">
      <t>ブン</t>
    </rPh>
    <rPh sb="6" eb="8">
      <t>インサツ</t>
    </rPh>
    <rPh sb="11" eb="13">
      <t>バアイ</t>
    </rPh>
    <rPh sb="15" eb="16">
      <t>マイ</t>
    </rPh>
    <rPh sb="16" eb="18">
      <t>インサツ</t>
    </rPh>
    <rPh sb="23" eb="24">
      <t>カイ</t>
    </rPh>
    <rPh sb="24" eb="26">
      <t>インサツ</t>
    </rPh>
    <rPh sb="30" eb="31">
      <t>オ</t>
    </rPh>
    <phoneticPr fontId="1"/>
  </si>
  <si>
    <t>※この操作は最初の1回のみ。2回目以降は2の管理番号ラベルの印刷のみでOK</t>
    <rPh sb="3" eb="5">
      <t>ソウサ</t>
    </rPh>
    <rPh sb="6" eb="8">
      <t>サイショ</t>
    </rPh>
    <rPh sb="10" eb="11">
      <t>カイ</t>
    </rPh>
    <rPh sb="15" eb="17">
      <t>カイメ</t>
    </rPh>
    <rPh sb="17" eb="19">
      <t>イコウ</t>
    </rPh>
    <rPh sb="22" eb="26">
      <t>カンリバンゴウ</t>
    </rPh>
    <rPh sb="30" eb="32">
      <t>インサツ</t>
    </rPh>
    <phoneticPr fontId="1"/>
  </si>
  <si>
    <t>かんたん説明</t>
    <rPh sb="4" eb="6">
      <t>セツメイ</t>
    </rPh>
    <phoneticPr fontId="1"/>
  </si>
  <si>
    <t>はじめて使う場合</t>
    <rPh sb="4" eb="5">
      <t>ツカ</t>
    </rPh>
    <rPh sb="6" eb="8">
      <t>バアイ</t>
    </rPh>
    <phoneticPr fontId="1"/>
  </si>
  <si>
    <t>印刷ボタンを押す→6個の番号が入った紙が印刷されます。</t>
    <rPh sb="0" eb="2">
      <t>インサツ</t>
    </rPh>
    <rPh sb="6" eb="7">
      <t>オ</t>
    </rPh>
    <rPh sb="10" eb="11">
      <t>コ</t>
    </rPh>
    <rPh sb="12" eb="14">
      <t>バンゴウ</t>
    </rPh>
    <rPh sb="15" eb="16">
      <t>ハイ</t>
    </rPh>
    <rPh sb="18" eb="19">
      <t>カミ</t>
    </rPh>
    <rPh sb="20" eb="22">
      <t>インサツ</t>
    </rPh>
    <phoneticPr fontId="1"/>
  </si>
  <si>
    <t>18個の番号が欲しい場合は5回印刷ボタンを押します。</t>
    <rPh sb="2" eb="3">
      <t>コ</t>
    </rPh>
    <rPh sb="4" eb="6">
      <t>バンゴウ</t>
    </rPh>
    <rPh sb="7" eb="8">
      <t>ホ</t>
    </rPh>
    <rPh sb="10" eb="12">
      <t>バアイ</t>
    </rPh>
    <rPh sb="14" eb="15">
      <t>カイ</t>
    </rPh>
    <rPh sb="15" eb="17">
      <t>インサツ</t>
    </rPh>
    <rPh sb="21" eb="22">
      <t>オ</t>
    </rPh>
    <phoneticPr fontId="1"/>
  </si>
  <si>
    <t>2回目以降</t>
    <rPh sb="1" eb="3">
      <t>カイメ</t>
    </rPh>
    <rPh sb="3" eb="5">
      <t>イコウ</t>
    </rPh>
    <phoneticPr fontId="1"/>
  </si>
  <si>
    <t>ファイルを開く</t>
    <rPh sb="5" eb="6">
      <t>ヒラ</t>
    </rPh>
    <phoneticPr fontId="1"/>
  </si>
  <si>
    <t>ファイルを閉じる</t>
    <rPh sb="5" eb="6">
      <t>ト</t>
    </rPh>
    <phoneticPr fontId="1"/>
  </si>
  <si>
    <t>マニュアル</t>
    <phoneticPr fontId="1"/>
  </si>
  <si>
    <t>このファイルはお酒の管理番号を発行するものです。</t>
    <rPh sb="8" eb="9">
      <t>サケ</t>
    </rPh>
    <rPh sb="10" eb="14">
      <t>カンリバンゴウ</t>
    </rPh>
    <rPh sb="15" eb="17">
      <t>ハッコウ</t>
    </rPh>
    <phoneticPr fontId="1"/>
  </si>
  <si>
    <t>番号が重複しないように作ってあります。</t>
    <rPh sb="0" eb="2">
      <t>バンゴウ</t>
    </rPh>
    <rPh sb="3" eb="5">
      <t>ジュウフク</t>
    </rPh>
    <rPh sb="11" eb="12">
      <t>ツク</t>
    </rPh>
    <phoneticPr fontId="1"/>
  </si>
  <si>
    <t>※番号が重複すると管理出来ない状態となります。</t>
    <rPh sb="1" eb="3">
      <t>バンゴウ</t>
    </rPh>
    <rPh sb="4" eb="6">
      <t>ジュウフク</t>
    </rPh>
    <rPh sb="9" eb="11">
      <t>カンリ</t>
    </rPh>
    <rPh sb="11" eb="13">
      <t>デキ</t>
    </rPh>
    <rPh sb="15" eb="17">
      <t>ジョウタイ</t>
    </rPh>
    <phoneticPr fontId="1"/>
  </si>
  <si>
    <t>各シートを保護しています。保護は解除しないでください。</t>
    <rPh sb="0" eb="1">
      <t>カク</t>
    </rPh>
    <rPh sb="5" eb="7">
      <t>ホゴ</t>
    </rPh>
    <rPh sb="13" eb="15">
      <t>ホゴ</t>
    </rPh>
    <rPh sb="16" eb="18">
      <t>カイジョ</t>
    </rPh>
    <phoneticPr fontId="1"/>
  </si>
  <si>
    <t>解除して使用した場合、重複が起こる可能性があります。</t>
    <rPh sb="0" eb="2">
      <t>カイジョ</t>
    </rPh>
    <rPh sb="4" eb="6">
      <t>シヨウ</t>
    </rPh>
    <rPh sb="8" eb="10">
      <t>バアイ</t>
    </rPh>
    <rPh sb="11" eb="13">
      <t>ジュウフク</t>
    </rPh>
    <rPh sb="14" eb="15">
      <t>オ</t>
    </rPh>
    <rPh sb="17" eb="20">
      <t>カノウセイ</t>
    </rPh>
    <phoneticPr fontId="1"/>
  </si>
  <si>
    <t>その場合は各店舗で全て見直し、管理番号のつけなおしを行って頂きます。</t>
    <rPh sb="2" eb="4">
      <t>バアイ</t>
    </rPh>
    <rPh sb="5" eb="8">
      <t>カクテンポ</t>
    </rPh>
    <rPh sb="9" eb="10">
      <t>スベ</t>
    </rPh>
    <rPh sb="11" eb="13">
      <t>ミナオ</t>
    </rPh>
    <rPh sb="15" eb="19">
      <t>カンリバンゴウ</t>
    </rPh>
    <rPh sb="26" eb="27">
      <t>オコナ</t>
    </rPh>
    <rPh sb="29" eb="30">
      <t>イタダ</t>
    </rPh>
    <phoneticPr fontId="1"/>
  </si>
  <si>
    <t>使用上の注意</t>
    <rPh sb="0" eb="2">
      <t>シヨウ</t>
    </rPh>
    <rPh sb="2" eb="3">
      <t>ジョウ</t>
    </rPh>
    <rPh sb="4" eb="6">
      <t>チュウイ</t>
    </rPh>
    <phoneticPr fontId="1"/>
  </si>
  <si>
    <t>印刷を行い、プリンターエラーなどで紙が出なかった場合</t>
    <rPh sb="0" eb="2">
      <t>インサツ</t>
    </rPh>
    <rPh sb="3" eb="4">
      <t>オコナ</t>
    </rPh>
    <rPh sb="17" eb="18">
      <t>カミ</t>
    </rPh>
    <rPh sb="19" eb="20">
      <t>デ</t>
    </rPh>
    <rPh sb="24" eb="26">
      <t>バアイ</t>
    </rPh>
    <phoneticPr fontId="1"/>
  </si>
  <si>
    <t>プリンターのエラーを解消した上で、再度印刷ボタンを押してください。</t>
    <rPh sb="10" eb="12">
      <t>カイショウ</t>
    </rPh>
    <rPh sb="14" eb="15">
      <t>ウエ</t>
    </rPh>
    <rPh sb="17" eb="19">
      <t>サイド</t>
    </rPh>
    <rPh sb="19" eb="21">
      <t>インサツ</t>
    </rPh>
    <rPh sb="25" eb="26">
      <t>オ</t>
    </rPh>
    <phoneticPr fontId="1"/>
  </si>
  <si>
    <t>※欠番が出てもOKです。管理番号が重複しないことが重要です。</t>
    <rPh sb="1" eb="3">
      <t>ケツバン</t>
    </rPh>
    <rPh sb="4" eb="5">
      <t>デ</t>
    </rPh>
    <rPh sb="12" eb="16">
      <t>カンリバンゴウ</t>
    </rPh>
    <rPh sb="17" eb="19">
      <t>ジュウフク</t>
    </rPh>
    <rPh sb="25" eb="27">
      <t>ジュウヨウ</t>
    </rPh>
    <phoneticPr fontId="1"/>
  </si>
  <si>
    <t>ファイルが壊れた場合</t>
    <rPh sb="5" eb="6">
      <t>コワ</t>
    </rPh>
    <rPh sb="8" eb="10">
      <t>バアイ</t>
    </rPh>
    <phoneticPr fontId="1"/>
  </si>
  <si>
    <t>から行ってください。</t>
    <rPh sb="2" eb="3">
      <t>オコナ</t>
    </rPh>
    <phoneticPr fontId="1"/>
  </si>
  <si>
    <t>プログラム、関数などの変更は基本的に行わないでください。</t>
    <rPh sb="6" eb="8">
      <t>カンスウ</t>
    </rPh>
    <rPh sb="11" eb="13">
      <t>ヘンコウ</t>
    </rPh>
    <rPh sb="14" eb="17">
      <t>キホンテキ</t>
    </rPh>
    <rPh sb="18" eb="19">
      <t>オコナ</t>
    </rPh>
    <phoneticPr fontId="1"/>
  </si>
  <si>
    <t>印刷ボタンを押すと、番号発行、印刷、ファイルの保存まで行っております。</t>
    <rPh sb="0" eb="2">
      <t>インサツ</t>
    </rPh>
    <rPh sb="6" eb="7">
      <t>オ</t>
    </rPh>
    <rPh sb="10" eb="12">
      <t>バンゴウ</t>
    </rPh>
    <rPh sb="12" eb="14">
      <t>ハッコウ</t>
    </rPh>
    <rPh sb="15" eb="17">
      <t>インサツ</t>
    </rPh>
    <rPh sb="23" eb="25">
      <t>ホゾン</t>
    </rPh>
    <rPh sb="27" eb="28">
      <t>オコナ</t>
    </rPh>
    <phoneticPr fontId="1"/>
  </si>
  <si>
    <t>必ずボタンから印刷すること</t>
    <rPh sb="0" eb="1">
      <t>カナラ</t>
    </rPh>
    <rPh sb="7" eb="9">
      <t>インサツ</t>
    </rPh>
    <phoneticPr fontId="1"/>
  </si>
  <si>
    <t>プリンタ選択後、OKボタンを押す</t>
    <rPh sb="4" eb="7">
      <t>センタクゴ</t>
    </rPh>
    <rPh sb="14" eb="15">
      <t>オ</t>
    </rPh>
    <phoneticPr fontId="1"/>
  </si>
  <si>
    <t>印刷が終わったらファイルを閉じる（保存のダイアログが出た場合、上書き保存）</t>
    <rPh sb="0" eb="2">
      <t>インサツ</t>
    </rPh>
    <rPh sb="3" eb="4">
      <t>オ</t>
    </rPh>
    <rPh sb="13" eb="14">
      <t>ト</t>
    </rPh>
    <rPh sb="17" eb="19">
      <t>ホゾン</t>
    </rPh>
    <rPh sb="26" eb="27">
      <t>デ</t>
    </rPh>
    <rPh sb="28" eb="30">
      <t>バアイ</t>
    </rPh>
    <rPh sb="31" eb="33">
      <t>ウワガ</t>
    </rPh>
    <rPh sb="34" eb="36">
      <t>ホゾン</t>
    </rPh>
    <phoneticPr fontId="1"/>
  </si>
  <si>
    <t>初期設定→【既に番号が存在し、その続きから採番する場合】</t>
    <rPh sb="0" eb="4">
      <t>ショキセッテイ</t>
    </rPh>
    <phoneticPr fontId="1"/>
  </si>
  <si>
    <t>新しいファイルを用意して</t>
    <rPh sb="0" eb="1">
      <t>アタラ</t>
    </rPh>
    <rPh sb="8" eb="10">
      <t>ヨウイ</t>
    </rPh>
    <phoneticPr fontId="1"/>
  </si>
  <si>
    <t>実際の印刷された紙の最終番号を調べても、既に印刷されているものを破棄して、</t>
    <rPh sb="0" eb="2">
      <t>ジッサイ</t>
    </rPh>
    <rPh sb="3" eb="5">
      <t>インサツ</t>
    </rPh>
    <rPh sb="8" eb="9">
      <t>カミ</t>
    </rPh>
    <rPh sb="10" eb="14">
      <t>サイシュウバンゴウ</t>
    </rPh>
    <rPh sb="15" eb="16">
      <t>シラ</t>
    </rPh>
    <rPh sb="20" eb="21">
      <t>スデ</t>
    </rPh>
    <rPh sb="22" eb="24">
      <t>インサツ</t>
    </rPh>
    <rPh sb="32" eb="34">
      <t>ハキ</t>
    </rPh>
    <phoneticPr fontId="1"/>
  </si>
  <si>
    <t>新しく発行するでもOKです。</t>
    <phoneticPr fontId="1"/>
  </si>
  <si>
    <t>管理番号が重複しないように設定してください。</t>
    <rPh sb="0" eb="4">
      <t>カンリバンゴウ</t>
    </rPh>
    <rPh sb="5" eb="7">
      <t>ジュウフク</t>
    </rPh>
    <rPh sb="13" eb="15">
      <t>セッテイ</t>
    </rPh>
    <phoneticPr fontId="1"/>
  </si>
  <si>
    <t>その他注意</t>
    <rPh sb="2" eb="3">
      <t>タ</t>
    </rPh>
    <rPh sb="3" eb="5">
      <t>チュウイ</t>
    </rPh>
    <phoneticPr fontId="1"/>
  </si>
  <si>
    <t>ファイルメニューやショートカットなどで印刷をしようとしても</t>
    <rPh sb="19" eb="21">
      <t>インサツ</t>
    </rPh>
    <phoneticPr fontId="1"/>
  </si>
  <si>
    <t>出来ない仕様になっております</t>
    <phoneticPr fontId="1"/>
  </si>
  <si>
    <t>メモ</t>
    <phoneticPr fontId="1"/>
  </si>
  <si>
    <t>新店舗が発生した場合</t>
    <rPh sb="0" eb="3">
      <t>シンテンポ</t>
    </rPh>
    <rPh sb="4" eb="6">
      <t>ハッセイ</t>
    </rPh>
    <rPh sb="8" eb="10">
      <t>バアイ</t>
    </rPh>
    <phoneticPr fontId="1"/>
  </si>
  <si>
    <t>どこかの店舗のシートをコピー</t>
    <rPh sb="4" eb="6">
      <t>テンポ</t>
    </rPh>
    <phoneticPr fontId="1"/>
  </si>
  <si>
    <t>シートの保護解除</t>
    <rPh sb="4" eb="6">
      <t>ホゴ</t>
    </rPh>
    <rPh sb="6" eb="8">
      <t>カイジョ</t>
    </rPh>
    <phoneticPr fontId="1"/>
  </si>
  <si>
    <t>初期設定シートのB列へ正式な新店舗名、同一行のC列へ1を入力する</t>
    <rPh sb="0" eb="4">
      <t>ショキセッテイ</t>
    </rPh>
    <rPh sb="9" eb="10">
      <t>レツ</t>
    </rPh>
    <rPh sb="11" eb="13">
      <t>セイシキ</t>
    </rPh>
    <rPh sb="14" eb="15">
      <t>シン</t>
    </rPh>
    <rPh sb="15" eb="17">
      <t>テンポ</t>
    </rPh>
    <rPh sb="17" eb="18">
      <t>メイ</t>
    </rPh>
    <rPh sb="19" eb="21">
      <t>ドウイツ</t>
    </rPh>
    <rPh sb="21" eb="22">
      <t>ギョウ</t>
    </rPh>
    <rPh sb="24" eb="25">
      <t>レツ</t>
    </rPh>
    <rPh sb="28" eb="30">
      <t>ニュウリョク</t>
    </rPh>
    <phoneticPr fontId="1"/>
  </si>
  <si>
    <t>コピーしたシートのシート名の店舗名を”新店舗名”へ変更する</t>
    <rPh sb="12" eb="13">
      <t>メイ</t>
    </rPh>
    <rPh sb="14" eb="16">
      <t>テンポ</t>
    </rPh>
    <rPh sb="16" eb="17">
      <t>メイ</t>
    </rPh>
    <rPh sb="19" eb="22">
      <t>シンテンポ</t>
    </rPh>
    <rPh sb="22" eb="23">
      <t>メイ</t>
    </rPh>
    <rPh sb="25" eb="27">
      <t>ヘンコウ</t>
    </rPh>
    <phoneticPr fontId="1"/>
  </si>
  <si>
    <t>AQ列の既に入力されている店舗名の下へ”新店舗名”を入力</t>
    <rPh sb="2" eb="3">
      <t>レツ</t>
    </rPh>
    <rPh sb="4" eb="5">
      <t>スデ</t>
    </rPh>
    <rPh sb="6" eb="8">
      <t>ニュウリョク</t>
    </rPh>
    <rPh sb="13" eb="15">
      <t>テンポ</t>
    </rPh>
    <rPh sb="15" eb="16">
      <t>メイ</t>
    </rPh>
    <rPh sb="17" eb="18">
      <t>シタ</t>
    </rPh>
    <rPh sb="20" eb="23">
      <t>シンテンポ</t>
    </rPh>
    <rPh sb="23" eb="24">
      <t>メイ</t>
    </rPh>
    <rPh sb="26" eb="28">
      <t>ニュウリョク</t>
    </rPh>
    <phoneticPr fontId="1"/>
  </si>
  <si>
    <t>同一行のAR列へ店舗の識別番号をつける</t>
    <rPh sb="0" eb="2">
      <t>ドウイツ</t>
    </rPh>
    <rPh sb="2" eb="3">
      <t>ギョウ</t>
    </rPh>
    <rPh sb="6" eb="7">
      <t>レツ</t>
    </rPh>
    <rPh sb="8" eb="10">
      <t>テンポ</t>
    </rPh>
    <rPh sb="11" eb="13">
      <t>シキベツ</t>
    </rPh>
    <rPh sb="13" eb="15">
      <t>バンゴウ</t>
    </rPh>
    <phoneticPr fontId="1"/>
  </si>
  <si>
    <t>桁数は6桁（例：400000）</t>
    <rPh sb="0" eb="2">
      <t>ケタスウ</t>
    </rPh>
    <rPh sb="4" eb="5">
      <t>ケタ</t>
    </rPh>
    <rPh sb="6" eb="7">
      <t>レイ</t>
    </rPh>
    <phoneticPr fontId="1"/>
  </si>
  <si>
    <t>C2のセルで新店舗名を選択する</t>
    <rPh sb="6" eb="9">
      <t>シンテンポ</t>
    </rPh>
    <rPh sb="9" eb="10">
      <t>メイ</t>
    </rPh>
    <rPh sb="11" eb="13">
      <t>センタク</t>
    </rPh>
    <phoneticPr fontId="1"/>
  </si>
  <si>
    <t>シートの保護をする。（パスワードなし）</t>
    <rPh sb="4" eb="6">
      <t>ホゴ</t>
    </rPh>
    <phoneticPr fontId="1"/>
  </si>
  <si>
    <t>準備</t>
    <rPh sb="0" eb="2">
      <t>ジュンビ</t>
    </rPh>
    <phoneticPr fontId="1"/>
  </si>
  <si>
    <t>エクスプローラーでダウンロードしたファイルを右クリック→プロパティを押す</t>
    <rPh sb="22" eb="23">
      <t>ミギ</t>
    </rPh>
    <rPh sb="34" eb="35">
      <t>オ</t>
    </rPh>
    <phoneticPr fontId="1"/>
  </si>
  <si>
    <t>許可するにチェックを入れてOKを押す</t>
    <rPh sb="0" eb="2">
      <t>キョカ</t>
    </rPh>
    <rPh sb="10" eb="11">
      <t>イ</t>
    </rPh>
    <rPh sb="16" eb="17">
      <t>オ</t>
    </rPh>
    <phoneticPr fontId="1"/>
  </si>
  <si>
    <t>1.ファイルを用意（ダウンロードする）</t>
    <rPh sb="7" eb="9">
      <t>ヨウイ</t>
    </rPh>
    <phoneticPr fontId="1"/>
  </si>
  <si>
    <t>2.ダウンロードしたファイルの設定</t>
    <rPh sb="15" eb="17">
      <t>セッテイ</t>
    </rPh>
    <phoneticPr fontId="1"/>
  </si>
  <si>
    <t>https://ja.fonts2u.com/bar-code-39.%E3%83%95%E3%82%A9%E3%83%B3%E3%83%88</t>
    <phoneticPr fontId="1"/>
  </si>
  <si>
    <t>下記のサイトからフォントをダウンロードする</t>
    <rPh sb="0" eb="2">
      <t>カキ</t>
    </rPh>
    <phoneticPr fontId="1"/>
  </si>
  <si>
    <t>リンクが切れていた場合、ネットで”code39 フォント”と検索してフォントをダウンロードする</t>
    <rPh sb="4" eb="5">
      <t>キ</t>
    </rPh>
    <rPh sb="9" eb="11">
      <t>バアイ</t>
    </rPh>
    <rPh sb="30" eb="32">
      <t>ケンサク</t>
    </rPh>
    <phoneticPr fontId="1"/>
  </si>
  <si>
    <t>このサイトの場合</t>
    <rPh sb="6" eb="8">
      <t>バアイ</t>
    </rPh>
    <phoneticPr fontId="1"/>
  </si>
  <si>
    <t>bar-code_39.zipがダウンロードされます。（通常ダウンロードフォルダ）</t>
    <rPh sb="28" eb="30">
      <t>ツウジョウ</t>
    </rPh>
    <phoneticPr fontId="1"/>
  </si>
  <si>
    <t>このファイルを展開する（右クリック→すべて展開）</t>
    <rPh sb="7" eb="9">
      <t>テンカイ</t>
    </rPh>
    <rPh sb="12" eb="13">
      <t>ミギ</t>
    </rPh>
    <rPh sb="21" eb="23">
      <t>テンカイ</t>
    </rPh>
    <phoneticPr fontId="1"/>
  </si>
  <si>
    <t>展開されたフォルダを開いていくと下図のファイルが保管されています</t>
    <rPh sb="0" eb="2">
      <t>テンカイ</t>
    </rPh>
    <rPh sb="10" eb="11">
      <t>ヒラ</t>
    </rPh>
    <rPh sb="16" eb="18">
      <t>カズ</t>
    </rPh>
    <rPh sb="24" eb="26">
      <t>ホカン</t>
    </rPh>
    <phoneticPr fontId="1"/>
  </si>
  <si>
    <t>Code39のファイルを選択し、右クリックすると”インストール”をクリック</t>
    <rPh sb="12" eb="14">
      <t>センタク</t>
    </rPh>
    <rPh sb="16" eb="17">
      <t>ミギ</t>
    </rPh>
    <phoneticPr fontId="1"/>
  </si>
  <si>
    <t>（自動でインストールされます）</t>
    <rPh sb="1" eb="3">
      <t>ジドウ</t>
    </rPh>
    <phoneticPr fontId="1"/>
  </si>
  <si>
    <t>これでバーコードの表示ができます。</t>
    <rPh sb="9" eb="11">
      <t>ヒョウジ</t>
    </rPh>
    <phoneticPr fontId="1"/>
  </si>
  <si>
    <t>使い方</t>
    <rPh sb="0" eb="1">
      <t>ツカ</t>
    </rPh>
    <rPh sb="2" eb="3">
      <t>カタ</t>
    </rPh>
    <phoneticPr fontId="1"/>
  </si>
  <si>
    <t>他店のシートは削除してもOKです。</t>
    <rPh sb="0" eb="2">
      <t>タテン</t>
    </rPh>
    <rPh sb="7" eb="9">
      <t>サクジョ</t>
    </rPh>
    <phoneticPr fontId="1"/>
  </si>
  <si>
    <t>ダウンロードしたzipファイル、展開したフォルダは削除する</t>
    <rPh sb="16" eb="18">
      <t>テンカイ</t>
    </rPh>
    <rPh sb="25" eb="27">
      <t>サクジョ</t>
    </rPh>
    <phoneticPr fontId="1"/>
  </si>
  <si>
    <t>違うサイトからダウンロードした場合、フォント名が違う場合があります。その時はインストール後、各シートのフォント名を選択しなおす必要があります。</t>
    <rPh sb="0" eb="1">
      <t>チガ</t>
    </rPh>
    <rPh sb="15" eb="17">
      <t>バアイ</t>
    </rPh>
    <rPh sb="22" eb="23">
      <t>メイ</t>
    </rPh>
    <rPh sb="24" eb="25">
      <t>チガ</t>
    </rPh>
    <rPh sb="26" eb="28">
      <t>バアイ</t>
    </rPh>
    <rPh sb="36" eb="37">
      <t>トキ</t>
    </rPh>
    <rPh sb="44" eb="45">
      <t>ゴ</t>
    </rPh>
    <rPh sb="46" eb="47">
      <t>カク</t>
    </rPh>
    <rPh sb="55" eb="56">
      <t>メイ</t>
    </rPh>
    <rPh sb="57" eb="59">
      <t>センタク</t>
    </rPh>
    <rPh sb="63" eb="65">
      <t>ヒツヨウ</t>
    </rPh>
    <phoneticPr fontId="1"/>
  </si>
  <si>
    <t>校閲→シートの保護解除</t>
    <rPh sb="0" eb="2">
      <t>コウエツ</t>
    </rPh>
    <rPh sb="7" eb="9">
      <t>ホゴ</t>
    </rPh>
    <rPh sb="9" eb="11">
      <t>カイジョ</t>
    </rPh>
    <phoneticPr fontId="1"/>
  </si>
  <si>
    <t>セルD4選択（フォントがBar-Code_39と表示されている）→ダウンロードしインストールしたフォント名を探して選択→サイズ調整→シートの保護</t>
    <rPh sb="4" eb="6">
      <t>センタク</t>
    </rPh>
    <rPh sb="24" eb="26">
      <t>ヒョウジ</t>
    </rPh>
    <rPh sb="52" eb="53">
      <t>メイ</t>
    </rPh>
    <rPh sb="54" eb="55">
      <t>サガ</t>
    </rPh>
    <rPh sb="57" eb="59">
      <t>センタク</t>
    </rPh>
    <rPh sb="63" eb="65">
      <t>チョウセイ</t>
    </rPh>
    <rPh sb="70" eb="72">
      <t>ホゴ</t>
    </rPh>
    <phoneticPr fontId="1"/>
  </si>
  <si>
    <t>を行ってください。</t>
    <rPh sb="1" eb="2">
      <t>オコナ</t>
    </rPh>
    <phoneticPr fontId="1"/>
  </si>
  <si>
    <t>3.バーコードのフォントダウンロード（使用するパソコンにインストールする）</t>
    <rPh sb="19" eb="21">
      <t>シヨウ</t>
    </rPh>
    <phoneticPr fontId="1"/>
  </si>
  <si>
    <t>関数が入っているので変更、消すなどしないこと</t>
    <rPh sb="0" eb="2">
      <t>カンスウ</t>
    </rPh>
    <rPh sb="3" eb="4">
      <t>ハイ</t>
    </rPh>
    <rPh sb="10" eb="12">
      <t>ヘンコウ</t>
    </rPh>
    <rPh sb="13" eb="14">
      <t>ケ</t>
    </rPh>
    <phoneticPr fontId="1"/>
  </si>
  <si>
    <t>※初期設定は一度のみです。</t>
    <rPh sb="1" eb="5">
      <t>ショキセッテイ</t>
    </rPh>
    <rPh sb="6" eb="8">
      <t>イチド</t>
    </rPh>
    <phoneticPr fontId="1"/>
  </si>
  <si>
    <t>から印刷が始まります</t>
    <rPh sb="2" eb="4">
      <t>インサツ</t>
    </rPh>
    <rPh sb="5" eb="6">
      <t>ハジ</t>
    </rPh>
    <phoneticPr fontId="1"/>
  </si>
  <si>
    <t>先頭の番号（伊那　1、諏訪　2）は必要ありません。</t>
    <rPh sb="0" eb="2">
      <t>セントウ</t>
    </rPh>
    <rPh sb="3" eb="5">
      <t>バンゴウ</t>
    </rPh>
    <rPh sb="6" eb="8">
      <t>イナ</t>
    </rPh>
    <rPh sb="11" eb="13">
      <t>スワ</t>
    </rPh>
    <rPh sb="17" eb="19">
      <t>ヒツヨウ</t>
    </rPh>
    <phoneticPr fontId="1"/>
  </si>
  <si>
    <t>例：伊那　100020まで紙があり、100021から印刷したい場合、”21”と入力する</t>
    <rPh sb="0" eb="1">
      <t>レイ</t>
    </rPh>
    <rPh sb="2" eb="4">
      <t>イナ</t>
    </rPh>
    <rPh sb="13" eb="14">
      <t>カミ</t>
    </rPh>
    <rPh sb="26" eb="28">
      <t>インサツ</t>
    </rPh>
    <rPh sb="31" eb="33">
      <t>バアイ</t>
    </rPh>
    <rPh sb="39" eb="41">
      <t>ニュウリョク</t>
    </rPh>
    <phoneticPr fontId="1"/>
  </si>
  <si>
    <t>一度初期設定をして印刷をすると、以後、修正が効きません。</t>
    <rPh sb="0" eb="2">
      <t>イチド</t>
    </rPh>
    <rPh sb="2" eb="6">
      <t>ショキセッテイ</t>
    </rPh>
    <rPh sb="9" eb="11">
      <t>インサツ</t>
    </rPh>
    <rPh sb="16" eb="18">
      <t>イゴ</t>
    </rPh>
    <rPh sb="19" eb="21">
      <t>シュウセイ</t>
    </rPh>
    <rPh sb="22" eb="23">
      <t>キ</t>
    </rPh>
    <phoneticPr fontId="1"/>
  </si>
  <si>
    <t>印刷ボタンを押す前に確認してからボタンを押してください。</t>
    <rPh sb="0" eb="2">
      <t>インサツ</t>
    </rPh>
    <rPh sb="6" eb="7">
      <t>オ</t>
    </rPh>
    <rPh sb="8" eb="9">
      <t>マエ</t>
    </rPh>
    <rPh sb="10" eb="12">
      <t>カクニン</t>
    </rPh>
    <rPh sb="20" eb="21">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</si>
</sst>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4" x14ac:knownFonts="1">
    <font>
      <sz val="11"/>
      <color rgb="FF000000"/>
      <name val="游ゴシック"/>
      <family val="2"/>
      <charset val="128"/>
    </font>
    <font>
      <sz val="6"/>
      <name val="游ゴシック"/>
      <family val="2"/>
      <charset val="128"/>
    </font>
    <font>
      <sz val="18"/>
      <color rgb="FF000000"/>
      <name val="游ゴシック"/>
      <family val="2"/>
      <charset val="128"/>
    </font>
    <font>
      <sz val="18"/>
      <color rgb="FF000000"/>
      <name val="游ゴシック"/>
      <family val="3"/>
      <charset val="128"/>
    </font>
    <font>
      <sz val="36"/>
      <color rgb="FF000000"/>
      <name val="游ゴシック"/>
      <family val="2"/>
      <charset val="128"/>
    </font>
    <font>
      <sz val="16"/>
      <color rgb="FF000000"/>
      <name val="游ゴシック"/>
      <family val="2"/>
      <charset val="128"/>
    </font>
    <font>
      <sz val="11"/>
      <color rgb="FF000000"/>
      <name val="游ゴシック"/>
      <family val="3"/>
      <charset val="128"/>
    </font>
    <font>
      <sz val="16"/>
      <color rgb="FF000000"/>
      <name val="游ゴシック"/>
      <family val="3"/>
      <charset val="128"/>
    </font>
    <font>
      <sz val="14"/>
      <color rgb="FF000000"/>
      <name val="游ゴシック"/>
      <family val="3"/>
      <charset val="128"/>
    </font>
    <font>
      <sz val="12"/>
      <color rgb="FF000000"/>
      <name val="游ゴシック"/>
      <family val="2"/>
      <charset val="128"/>
    </font>
    <font>
      <sz val="60"/>
      <color rgb="FF000000"/>
      <name val="Bar-Code 39"/>
      <family val="2"/>
      <charset val="2"/>
    </font>
    <font>
      <sz val="28"/>
      <color rgb="FF000000"/>
      <name val="游ゴシック"/>
      <family val="3"/>
      <charset val="128"/>
    </font>
    <font>
      <u/>
      <sz val="11"/>
      <color theme="10"/>
      <name val="游ゴシック"/>
      <family val="2"/>
      <charset val="128"/>
    </font>
    <font>
      <b/>
      <sz val="11"/>
      <color rgb="FF000000"/>
      <name val="游ゴシック"/>
      <family val="3"/>
      <charset val="128"/>
    </font>
  </fonts>
  <fills count="2">
    <fill>
      <patternFill patternType="none"/>
    </fill>
    <fill>
      <patternFill patternType="gray125"/>
    </fill>
  </fills>
  <borders count="22">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thin">
        <color auto="1"/>
      </left>
      <right style="thin">
        <color auto="1"/>
      </right>
      <top style="thin">
        <color auto="1"/>
      </top>
      <bottom style="thin">
        <color auto="1"/>
      </bottom>
      <diagonal/>
    </border>
    <border>
      <left/>
      <right style="dotted">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61">
    <xf numFmtId="0" fontId="0" fillId="0" borderId="0" xfId="0">
      <alignment vertical="center"/>
    </xf>
    <xf numFmtId="0" fontId="0" fillId="0" borderId="1" xfId="0" applyBorder="1">
      <alignment vertical="center"/>
    </xf>
    <xf numFmtId="0" fontId="2" fillId="0" borderId="2" xfId="0" applyFont="1" applyBorder="1" applyAlignment="1">
      <alignment horizontal="centerContinuous" vertical="center"/>
    </xf>
    <xf numFmtId="0" fontId="0" fillId="0" borderId="2" xfId="0" applyBorder="1" applyAlignment="1">
      <alignment horizontal="centerContinuous"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3" fillId="0" borderId="12" xfId="0" applyFont="1" applyBorder="1" applyAlignment="1">
      <alignment horizontal="center" vertical="center"/>
    </xf>
    <xf numFmtId="0" fontId="9" fillId="0" borderId="5" xfId="0" applyFont="1" applyBorder="1">
      <alignment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pplyAlignment="1">
      <alignment vertical="center" wrapText="1"/>
    </xf>
    <xf numFmtId="0" fontId="3" fillId="0" borderId="10" xfId="0" applyFont="1" applyBorder="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lignment vertical="center"/>
    </xf>
    <xf numFmtId="0" fontId="3" fillId="0" borderId="9" xfId="0" applyFont="1" applyBorder="1" applyAlignment="1">
      <alignment horizontal="center" vertical="center" wrapText="1"/>
    </xf>
    <xf numFmtId="0" fontId="3" fillId="0" borderId="6" xfId="0" applyFont="1" applyBorder="1">
      <alignment vertical="center"/>
    </xf>
    <xf numFmtId="0" fontId="3" fillId="0" borderId="9" xfId="0" applyFont="1" applyBorder="1" applyAlignment="1">
      <alignment horizontal="left" vertical="center"/>
    </xf>
    <xf numFmtId="0" fontId="3" fillId="0" borderId="5" xfId="0" applyFont="1" applyBorder="1">
      <alignment vertical="center"/>
    </xf>
    <xf numFmtId="0" fontId="3" fillId="0" borderId="9" xfId="0" applyFont="1" applyBorder="1" applyAlignment="1">
      <alignment vertical="center" wrapText="1"/>
    </xf>
    <xf numFmtId="0" fontId="0" fillId="0" borderId="7" xfId="0" applyBorder="1">
      <alignment vertical="center"/>
    </xf>
    <xf numFmtId="0" fontId="0" fillId="0" borderId="9" xfId="0" applyBorder="1">
      <alignment vertical="center"/>
    </xf>
    <xf numFmtId="0" fontId="3" fillId="0" borderId="6" xfId="0" applyFont="1" applyBorder="1" applyAlignment="1">
      <alignment horizontal="center" vertical="center"/>
    </xf>
    <xf numFmtId="0" fontId="3" fillId="0" borderId="11" xfId="0" applyFont="1" applyBorder="1">
      <alignment vertical="center"/>
    </xf>
    <xf numFmtId="0" fontId="8" fillId="0" borderId="10" xfId="0" applyFont="1" applyBorder="1" applyAlignment="1">
      <alignment horizontal="center" vertical="center"/>
    </xf>
    <xf numFmtId="0" fontId="3" fillId="0" borderId="12" xfId="0" applyFont="1" applyBorder="1">
      <alignment vertical="center"/>
    </xf>
    <xf numFmtId="0" fontId="7" fillId="0" borderId="5" xfId="0" applyFont="1" applyBorder="1" applyAlignment="1">
      <alignment horizontal="center" vertical="center" wrapText="1"/>
    </xf>
    <xf numFmtId="0" fontId="0" fillId="0" borderId="5" xfId="0" applyBorder="1">
      <alignment vertical="center"/>
    </xf>
    <xf numFmtId="0" fontId="0" fillId="0" borderId="0" xfId="0" applyAlignment="1">
      <alignment horizontal="center" vertical="center"/>
    </xf>
    <xf numFmtId="0" fontId="0" fillId="0" borderId="18" xfId="0" applyBorder="1" applyAlignment="1">
      <alignment horizontal="center" vertical="center"/>
    </xf>
    <xf numFmtId="0" fontId="3" fillId="0" borderId="18" xfId="0" applyFont="1" applyBorder="1">
      <alignment vertical="center"/>
    </xf>
    <xf numFmtId="0" fontId="3" fillId="0" borderId="18" xfId="0" applyFont="1" applyBorder="1" applyAlignment="1">
      <alignment vertical="center" wrapText="1"/>
    </xf>
    <xf numFmtId="0" fontId="3" fillId="0" borderId="16" xfId="0" applyFont="1" applyBorder="1">
      <alignment vertical="center"/>
    </xf>
    <xf numFmtId="0" fontId="7" fillId="0" borderId="19" xfId="0" applyFont="1" applyBorder="1" applyAlignment="1">
      <alignment horizontal="center" vertical="center" wrapText="1"/>
    </xf>
    <xf numFmtId="0" fontId="3" fillId="0" borderId="20" xfId="0" applyFont="1" applyBorder="1" applyAlignment="1">
      <alignment horizontal="center" vertical="center"/>
    </xf>
    <xf numFmtId="0" fontId="0" fillId="0" borderId="21" xfId="0" applyBorder="1">
      <alignment vertical="center"/>
    </xf>
    <xf numFmtId="0" fontId="0" fillId="0" borderId="14" xfId="0" applyBorder="1">
      <alignment vertical="center"/>
    </xf>
    <xf numFmtId="0" fontId="8" fillId="0" borderId="13" xfId="0" applyFont="1" applyBorder="1">
      <alignment vertical="center"/>
    </xf>
    <xf numFmtId="0" fontId="0" fillId="0" borderId="13" xfId="0" applyBorder="1" applyAlignment="1">
      <alignment horizontal="center" vertical="center"/>
    </xf>
    <xf numFmtId="0" fontId="0" fillId="0" borderId="13"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12" fillId="0" borderId="0" xfId="1">
      <alignment vertical="center"/>
    </xf>
    <xf numFmtId="0" fontId="13" fillId="0" borderId="0" xfId="0" applyFo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6" fontId="4"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66</xdr:row>
      <xdr:rowOff>83821</xdr:rowOff>
    </xdr:from>
    <xdr:to>
      <xdr:col>8</xdr:col>
      <xdr:colOff>388620</xdr:colOff>
      <xdr:row>73</xdr:row>
      <xdr:rowOff>21101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21080" y="1226821"/>
          <a:ext cx="2461260" cy="1537480"/>
        </a:xfrm>
        <a:prstGeom prst="rect">
          <a:avLst/>
        </a:prstGeom>
      </xdr:spPr>
    </xdr:pic>
    <xdr:clientData/>
  </xdr:twoCellAnchor>
  <xdr:twoCellAnchor editAs="oneCell">
    <xdr:from>
      <xdr:col>4</xdr:col>
      <xdr:colOff>144780</xdr:colOff>
      <xdr:row>90</xdr:row>
      <xdr:rowOff>60119</xdr:rowOff>
    </xdr:from>
    <xdr:to>
      <xdr:col>10</xdr:col>
      <xdr:colOff>435453</xdr:colOff>
      <xdr:row>95</xdr:row>
      <xdr:rowOff>114609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56260" y="3031919"/>
          <a:ext cx="4314033" cy="1197490"/>
        </a:xfrm>
        <a:prstGeom prst="rect">
          <a:avLst/>
        </a:prstGeom>
      </xdr:spPr>
    </xdr:pic>
    <xdr:clientData/>
  </xdr:twoCellAnchor>
  <xdr:twoCellAnchor>
    <xdr:from>
      <xdr:col>9</xdr:col>
      <xdr:colOff>236220</xdr:colOff>
      <xdr:row>91</xdr:row>
      <xdr:rowOff>22860</xdr:rowOff>
    </xdr:from>
    <xdr:to>
      <xdr:col>10</xdr:col>
      <xdr:colOff>403860</xdr:colOff>
      <xdr:row>93</xdr:row>
      <xdr:rowOff>182880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000500" y="3223260"/>
          <a:ext cx="838200" cy="61722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283473</xdr:colOff>
      <xdr:row>98</xdr:row>
      <xdr:rowOff>99060</xdr:rowOff>
    </xdr:from>
    <xdr:to>
      <xdr:col>11</xdr:col>
      <xdr:colOff>114807</xdr:colOff>
      <xdr:row>111</xdr:row>
      <xdr:rowOff>114635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94953" y="4899660"/>
          <a:ext cx="4525254" cy="2987375"/>
        </a:xfrm>
        <a:prstGeom prst="rect">
          <a:avLst/>
        </a:prstGeom>
      </xdr:spPr>
    </xdr:pic>
    <xdr:clientData/>
  </xdr:twoCellAnchor>
  <xdr:twoCellAnchor>
    <xdr:from>
      <xdr:col>5</xdr:col>
      <xdr:colOff>83820</xdr:colOff>
      <xdr:row>100</xdr:row>
      <xdr:rowOff>60960</xdr:rowOff>
    </xdr:from>
    <xdr:to>
      <xdr:col>9</xdr:col>
      <xdr:colOff>114300</xdr:colOff>
      <xdr:row>101</xdr:row>
      <xdr:rowOff>144780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165860" y="5318760"/>
          <a:ext cx="2712720" cy="31242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110</xdr:row>
      <xdr:rowOff>45720</xdr:rowOff>
    </xdr:from>
    <xdr:to>
      <xdr:col>9</xdr:col>
      <xdr:colOff>624840</xdr:colOff>
      <xdr:row>111</xdr:row>
      <xdr:rowOff>91440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741420" y="7589520"/>
          <a:ext cx="647700" cy="27432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594361</xdr:colOff>
      <xdr:row>79</xdr:row>
      <xdr:rowOff>76200</xdr:rowOff>
    </xdr:from>
    <xdr:to>
      <xdr:col>8</xdr:col>
      <xdr:colOff>137161</xdr:colOff>
      <xdr:row>86</xdr:row>
      <xdr:rowOff>72539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1005841" y="4191000"/>
          <a:ext cx="2225040" cy="1596539"/>
        </a:xfrm>
        <a:prstGeom prst="rect">
          <a:avLst/>
        </a:prstGeom>
      </xdr:spPr>
    </xdr:pic>
    <xdr:clientData/>
  </xdr:twoCellAnchor>
  <xdr:oneCellAnchor>
    <xdr:from>
      <xdr:col>6</xdr:col>
      <xdr:colOff>91440</xdr:colOff>
      <xdr:row>102</xdr:row>
      <xdr:rowOff>0</xdr:rowOff>
    </xdr:from>
    <xdr:ext cx="3089435" cy="564514"/>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049780" y="13258800"/>
          <a:ext cx="3089435"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印刷するプリンターを選択</a:t>
          </a:r>
          <a:endParaRPr kumimoji="1" lang="en-US" altLang="ja-JP" sz="1100">
            <a:solidFill>
              <a:srgbClr val="FF0000"/>
            </a:solidFill>
          </a:endParaRPr>
        </a:p>
        <a:p>
          <a:r>
            <a:rPr kumimoji="1" lang="ja-JP" altLang="en-US" sz="1100">
              <a:solidFill>
                <a:srgbClr val="FF0000"/>
              </a:solidFill>
            </a:rPr>
            <a:t>（</a:t>
          </a:r>
          <a:r>
            <a:rPr kumimoji="1" lang="en-US" altLang="ja-JP" sz="1100">
              <a:solidFill>
                <a:srgbClr val="FF0000"/>
              </a:solidFill>
            </a:rPr>
            <a:t>PDF</a:t>
          </a:r>
          <a:r>
            <a:rPr kumimoji="1" lang="ja-JP" altLang="en-US" sz="1100">
              <a:solidFill>
                <a:srgbClr val="FF0000"/>
              </a:solidFill>
            </a:rPr>
            <a:t>を選択するという意味ではありません）</a:t>
          </a:r>
        </a:p>
      </xdr:txBody>
    </xdr:sp>
    <xdr:clientData/>
  </xdr:oneCellAnchor>
  <xdr:twoCellAnchor editAs="oneCell">
    <xdr:from>
      <xdr:col>4</xdr:col>
      <xdr:colOff>0</xdr:colOff>
      <xdr:row>7</xdr:row>
      <xdr:rowOff>0</xdr:rowOff>
    </xdr:from>
    <xdr:to>
      <xdr:col>6</xdr:col>
      <xdr:colOff>205740</xdr:colOff>
      <xdr:row>17</xdr:row>
      <xdr:rowOff>17026</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617220" y="1600200"/>
          <a:ext cx="1546860" cy="2303026"/>
        </a:xfrm>
        <a:prstGeom prst="rect">
          <a:avLst/>
        </a:prstGeom>
      </xdr:spPr>
    </xdr:pic>
    <xdr:clientData/>
  </xdr:twoCellAnchor>
  <xdr:twoCellAnchor>
    <xdr:from>
      <xdr:col>5</xdr:col>
      <xdr:colOff>388620</xdr:colOff>
      <xdr:row>15</xdr:row>
      <xdr:rowOff>45720</xdr:rowOff>
    </xdr:from>
    <xdr:to>
      <xdr:col>6</xdr:col>
      <xdr:colOff>167640</xdr:colOff>
      <xdr:row>16</xdr:row>
      <xdr:rowOff>7620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676400" y="3474720"/>
          <a:ext cx="449580" cy="1905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0</xdr:colOff>
      <xdr:row>7</xdr:row>
      <xdr:rowOff>0</xdr:rowOff>
    </xdr:from>
    <xdr:to>
      <xdr:col>9</xdr:col>
      <xdr:colOff>243840</xdr:colOff>
      <xdr:row>17</xdr:row>
      <xdr:rowOff>115248</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stretch>
          <a:fillRect/>
        </a:stretch>
      </xdr:blipFill>
      <xdr:spPr>
        <a:xfrm>
          <a:off x="2628900" y="1600200"/>
          <a:ext cx="1584960" cy="2401248"/>
        </a:xfrm>
        <a:prstGeom prst="rect">
          <a:avLst/>
        </a:prstGeom>
      </xdr:spPr>
    </xdr:pic>
    <xdr:clientData/>
  </xdr:twoCellAnchor>
  <xdr:twoCellAnchor editAs="oneCell">
    <xdr:from>
      <xdr:col>4</xdr:col>
      <xdr:colOff>114300</xdr:colOff>
      <xdr:row>28</xdr:row>
      <xdr:rowOff>91440</xdr:rowOff>
    </xdr:from>
    <xdr:to>
      <xdr:col>10</xdr:col>
      <xdr:colOff>121920</xdr:colOff>
      <xdr:row>32</xdr:row>
      <xdr:rowOff>34903</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a:stretch>
          <a:fillRect/>
        </a:stretch>
      </xdr:blipFill>
      <xdr:spPr>
        <a:xfrm>
          <a:off x="731520" y="6492240"/>
          <a:ext cx="4030980" cy="8578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636480</xdr:colOff>
      <xdr:row>0</xdr:row>
      <xdr:rowOff>2520</xdr:rowOff>
    </xdr:from>
    <xdr:to>
      <xdr:col>4</xdr:col>
      <xdr:colOff>266400</xdr:colOff>
      <xdr:row>1</xdr:row>
      <xdr:rowOff>160480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2099520" y="2520"/>
          <a:ext cx="1047240" cy="389100"/>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3</xdr:col>
      <xdr:colOff>636480</xdr:colOff>
      <xdr:row>24</xdr:row>
      <xdr:rowOff>79421</xdr:rowOff>
    </xdr:from>
    <xdr:to>
      <xdr:col>4</xdr:col>
      <xdr:colOff>266400</xdr:colOff>
      <xdr:row>24</xdr:row>
      <xdr:rowOff>479328</xdr:rowOff>
    </xdr:to>
    <xdr:sp macro="" textlink="">
      <xdr:nvSpPr>
        <xdr:cNvPr id="6" name="CustomShape 1">
          <a:extLst>
            <a:ext uri="{FF2B5EF4-FFF2-40B4-BE49-F238E27FC236}">
              <a16:creationId xmlns:a16="http://schemas.microsoft.com/office/drawing/2014/main" id="{00000000-0008-0000-0200-000006000000}"/>
            </a:ext>
          </a:extLst>
        </xdr:cNvPr>
        <xdr:cNvSpPr/>
      </xdr:nvSpPr>
      <xdr:spPr>
        <a:xfrm>
          <a:off x="2099520" y="13857420"/>
          <a:ext cx="1047240" cy="403140"/>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10</xdr:col>
      <xdr:colOff>416083</xdr:colOff>
      <xdr:row>24</xdr:row>
      <xdr:rowOff>79421</xdr:rowOff>
    </xdr:from>
    <xdr:to>
      <xdr:col>11</xdr:col>
      <xdr:colOff>309240</xdr:colOff>
      <xdr:row>24</xdr:row>
      <xdr:rowOff>479328</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9282300" y="13857420"/>
          <a:ext cx="1047240" cy="403140"/>
        </a:xfrm>
        <a:prstGeom prst="ellipse">
          <a:avLst/>
        </a:prstGeom>
        <a:noFill/>
        <a:ln>
          <a:noFill/>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xdr:from>
          <xdr:col>19</xdr:col>
          <xdr:colOff>403860</xdr:colOff>
          <xdr:row>3</xdr:row>
          <xdr:rowOff>358140</xdr:rowOff>
        </xdr:from>
        <xdr:to>
          <xdr:col>24</xdr:col>
          <xdr:colOff>594360</xdr:colOff>
          <xdr:row>4</xdr:row>
          <xdr:rowOff>388620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txBody>
            <a:bodyPr vertOverflow="clip" wrap="square" lIns="73152" tIns="105156" rIns="73152" bIns="105156" anchor="ctr" upright="1"/>
            <a:lstStyle/>
            <a:p>
              <a:pPr algn="ctr" rtl="0">
                <a:defRPr sz="1000"/>
              </a:pPr>
              <a:r>
                <a:rPr lang="ja-JP" altLang="en-US" sz="2800" b="0" i="0" u="none" strike="noStrike" baseline="0">
                  <a:solidFill>
                    <a:srgbClr val="000000"/>
                  </a:solidFill>
                  <a:latin typeface="游ゴシック"/>
                  <a:ea typeface="游ゴシック"/>
                </a:rPr>
                <a:t>印刷</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3</xdr:col>
      <xdr:colOff>636480</xdr:colOff>
      <xdr:row>0</xdr:row>
      <xdr:rowOff>2520</xdr:rowOff>
    </xdr:from>
    <xdr:to>
      <xdr:col>4</xdr:col>
      <xdr:colOff>266400</xdr:colOff>
      <xdr:row>1</xdr:row>
      <xdr:rowOff>160480</xdr:rowOff>
    </xdr:to>
    <xdr:sp macro="" textlink="">
      <xdr:nvSpPr>
        <xdr:cNvPr id="2" name="CustomShape 1">
          <a:extLst>
            <a:ext uri="{FF2B5EF4-FFF2-40B4-BE49-F238E27FC236}">
              <a16:creationId xmlns:a16="http://schemas.microsoft.com/office/drawing/2014/main" id="{00000000-0008-0000-0300-000002000000}"/>
            </a:ext>
          </a:extLst>
        </xdr:cNvPr>
        <xdr:cNvSpPr/>
      </xdr:nvSpPr>
      <xdr:spPr>
        <a:xfrm>
          <a:off x="2099520" y="2520"/>
          <a:ext cx="1039620" cy="386560"/>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3</xdr:col>
      <xdr:colOff>636480</xdr:colOff>
      <xdr:row>24</xdr:row>
      <xdr:rowOff>79421</xdr:rowOff>
    </xdr:from>
    <xdr:to>
      <xdr:col>4</xdr:col>
      <xdr:colOff>266400</xdr:colOff>
      <xdr:row>24</xdr:row>
      <xdr:rowOff>479328</xdr:rowOff>
    </xdr:to>
    <xdr:sp macro="" textlink="">
      <xdr:nvSpPr>
        <xdr:cNvPr id="3" name="CustomShape 1">
          <a:extLst>
            <a:ext uri="{FF2B5EF4-FFF2-40B4-BE49-F238E27FC236}">
              <a16:creationId xmlns:a16="http://schemas.microsoft.com/office/drawing/2014/main" id="{00000000-0008-0000-0300-000003000000}"/>
            </a:ext>
          </a:extLst>
        </xdr:cNvPr>
        <xdr:cNvSpPr/>
      </xdr:nvSpPr>
      <xdr:spPr>
        <a:xfrm>
          <a:off x="2099520" y="13879241"/>
          <a:ext cx="1039620" cy="399907"/>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10</xdr:col>
      <xdr:colOff>416083</xdr:colOff>
      <xdr:row>24</xdr:row>
      <xdr:rowOff>79421</xdr:rowOff>
    </xdr:from>
    <xdr:to>
      <xdr:col>11</xdr:col>
      <xdr:colOff>309240</xdr:colOff>
      <xdr:row>24</xdr:row>
      <xdr:rowOff>479328</xdr:rowOff>
    </xdr:to>
    <xdr:sp macro="" textlink="">
      <xdr:nvSpPr>
        <xdr:cNvPr id="4" name="CustomShape 1">
          <a:extLst>
            <a:ext uri="{FF2B5EF4-FFF2-40B4-BE49-F238E27FC236}">
              <a16:creationId xmlns:a16="http://schemas.microsoft.com/office/drawing/2014/main" id="{00000000-0008-0000-0300-000004000000}"/>
            </a:ext>
          </a:extLst>
        </xdr:cNvPr>
        <xdr:cNvSpPr/>
      </xdr:nvSpPr>
      <xdr:spPr>
        <a:xfrm>
          <a:off x="9247663" y="13879241"/>
          <a:ext cx="1036157" cy="399907"/>
        </a:xfrm>
        <a:prstGeom prst="ellipse">
          <a:avLst/>
        </a:prstGeom>
        <a:noFill/>
        <a:ln>
          <a:noFill/>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xdr:from>
          <xdr:col>19</xdr:col>
          <xdr:colOff>403860</xdr:colOff>
          <xdr:row>3</xdr:row>
          <xdr:rowOff>358140</xdr:rowOff>
        </xdr:from>
        <xdr:to>
          <xdr:col>24</xdr:col>
          <xdr:colOff>594360</xdr:colOff>
          <xdr:row>4</xdr:row>
          <xdr:rowOff>388620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txBody>
            <a:bodyPr vertOverflow="clip" wrap="square" lIns="73152" tIns="105156" rIns="73152" bIns="105156" anchor="ctr" upright="1"/>
            <a:lstStyle/>
            <a:p>
              <a:pPr algn="ctr" rtl="0">
                <a:defRPr sz="1000"/>
              </a:pPr>
              <a:r>
                <a:rPr lang="ja-JP" altLang="en-US" sz="2800" b="0" i="0" u="none" strike="noStrike" baseline="0">
                  <a:solidFill>
                    <a:srgbClr val="000000"/>
                  </a:solidFill>
                  <a:latin typeface="游ゴシック"/>
                  <a:ea typeface="游ゴシック"/>
                </a:rPr>
                <a:t>印刷</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3</xdr:col>
      <xdr:colOff>636480</xdr:colOff>
      <xdr:row>0</xdr:row>
      <xdr:rowOff>2520</xdr:rowOff>
    </xdr:from>
    <xdr:to>
      <xdr:col>4</xdr:col>
      <xdr:colOff>266400</xdr:colOff>
      <xdr:row>1</xdr:row>
      <xdr:rowOff>160480</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2099520" y="2520"/>
          <a:ext cx="1039620" cy="386560"/>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3</xdr:col>
      <xdr:colOff>636480</xdr:colOff>
      <xdr:row>24</xdr:row>
      <xdr:rowOff>79421</xdr:rowOff>
    </xdr:from>
    <xdr:to>
      <xdr:col>4</xdr:col>
      <xdr:colOff>266400</xdr:colOff>
      <xdr:row>24</xdr:row>
      <xdr:rowOff>479328</xdr:rowOff>
    </xdr:to>
    <xdr:sp macro="" textlink="">
      <xdr:nvSpPr>
        <xdr:cNvPr id="3" name="CustomShape 1">
          <a:extLst>
            <a:ext uri="{FF2B5EF4-FFF2-40B4-BE49-F238E27FC236}">
              <a16:creationId xmlns:a16="http://schemas.microsoft.com/office/drawing/2014/main" id="{00000000-0008-0000-0400-000003000000}"/>
            </a:ext>
          </a:extLst>
        </xdr:cNvPr>
        <xdr:cNvSpPr/>
      </xdr:nvSpPr>
      <xdr:spPr>
        <a:xfrm>
          <a:off x="2099520" y="13879241"/>
          <a:ext cx="1039620" cy="399907"/>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10</xdr:col>
      <xdr:colOff>416083</xdr:colOff>
      <xdr:row>24</xdr:row>
      <xdr:rowOff>79421</xdr:rowOff>
    </xdr:from>
    <xdr:to>
      <xdr:col>11</xdr:col>
      <xdr:colOff>309240</xdr:colOff>
      <xdr:row>24</xdr:row>
      <xdr:rowOff>479328</xdr:rowOff>
    </xdr:to>
    <xdr:sp macro="" textlink="">
      <xdr:nvSpPr>
        <xdr:cNvPr id="4" name="CustomShape 1">
          <a:extLst>
            <a:ext uri="{FF2B5EF4-FFF2-40B4-BE49-F238E27FC236}">
              <a16:creationId xmlns:a16="http://schemas.microsoft.com/office/drawing/2014/main" id="{00000000-0008-0000-0400-000004000000}"/>
            </a:ext>
          </a:extLst>
        </xdr:cNvPr>
        <xdr:cNvSpPr/>
      </xdr:nvSpPr>
      <xdr:spPr>
        <a:xfrm>
          <a:off x="9247663" y="13879241"/>
          <a:ext cx="1036157" cy="399907"/>
        </a:xfrm>
        <a:prstGeom prst="ellipse">
          <a:avLst/>
        </a:prstGeom>
        <a:noFill/>
        <a:ln>
          <a:noFill/>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xdr:from>
          <xdr:col>19</xdr:col>
          <xdr:colOff>403860</xdr:colOff>
          <xdr:row>3</xdr:row>
          <xdr:rowOff>358140</xdr:rowOff>
        </xdr:from>
        <xdr:to>
          <xdr:col>24</xdr:col>
          <xdr:colOff>594360</xdr:colOff>
          <xdr:row>4</xdr:row>
          <xdr:rowOff>388620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9525">
              <a:miter lim="800000"/>
              <a:headEnd/>
              <a:tailEnd/>
            </a:ln>
          </xdr:spPr>
          <xdr:txBody>
            <a:bodyPr vertOverflow="clip" wrap="square" lIns="73152" tIns="105156" rIns="73152" bIns="105156" anchor="ctr" upright="1"/>
            <a:lstStyle/>
            <a:p>
              <a:pPr algn="ctr" rtl="0">
                <a:defRPr sz="1000"/>
              </a:pPr>
              <a:r>
                <a:rPr lang="ja-JP" altLang="en-US" sz="2800" b="0" i="0" u="none" strike="noStrike" baseline="0">
                  <a:solidFill>
                    <a:srgbClr val="000000"/>
                  </a:solidFill>
                  <a:latin typeface="游ゴシック"/>
                  <a:ea typeface="游ゴシック"/>
                </a:rPr>
                <a:t>印刷</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3</xdr:col>
      <xdr:colOff>636480</xdr:colOff>
      <xdr:row>0</xdr:row>
      <xdr:rowOff>2520</xdr:rowOff>
    </xdr:from>
    <xdr:to>
      <xdr:col>4</xdr:col>
      <xdr:colOff>266400</xdr:colOff>
      <xdr:row>1</xdr:row>
      <xdr:rowOff>160480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2099520" y="2520"/>
          <a:ext cx="1039620" cy="386560"/>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3</xdr:col>
      <xdr:colOff>636480</xdr:colOff>
      <xdr:row>24</xdr:row>
      <xdr:rowOff>79421</xdr:rowOff>
    </xdr:from>
    <xdr:to>
      <xdr:col>4</xdr:col>
      <xdr:colOff>266400</xdr:colOff>
      <xdr:row>24</xdr:row>
      <xdr:rowOff>479328</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2099520" y="13879241"/>
          <a:ext cx="1039620" cy="399907"/>
        </a:xfrm>
        <a:prstGeom prst="ellipse">
          <a:avLst/>
        </a:prstGeom>
        <a:noFill/>
        <a:ln>
          <a:noFill/>
        </a:ln>
      </xdr:spPr>
      <xdr:style>
        <a:lnRef idx="0">
          <a:scrgbClr r="0" g="0" b="0"/>
        </a:lnRef>
        <a:fillRef idx="0">
          <a:scrgbClr r="0" g="0" b="0"/>
        </a:fillRef>
        <a:effectRef idx="0">
          <a:scrgbClr r="0" g="0" b="0"/>
        </a:effectRef>
        <a:fontRef idx="minor"/>
      </xdr:style>
    </xdr:sp>
    <xdr:clientData/>
  </xdr:twoCellAnchor>
  <xdr:twoCellAnchor editAs="absolute">
    <xdr:from>
      <xdr:col>10</xdr:col>
      <xdr:colOff>416083</xdr:colOff>
      <xdr:row>24</xdr:row>
      <xdr:rowOff>79421</xdr:rowOff>
    </xdr:from>
    <xdr:to>
      <xdr:col>11</xdr:col>
      <xdr:colOff>309240</xdr:colOff>
      <xdr:row>24</xdr:row>
      <xdr:rowOff>479328</xdr:rowOff>
    </xdr:to>
    <xdr:sp macro="" textlink="">
      <xdr:nvSpPr>
        <xdr:cNvPr id="4" name="CustomShape 1">
          <a:extLst>
            <a:ext uri="{FF2B5EF4-FFF2-40B4-BE49-F238E27FC236}">
              <a16:creationId xmlns:a16="http://schemas.microsoft.com/office/drawing/2014/main" id="{00000000-0008-0000-0500-000004000000}"/>
            </a:ext>
          </a:extLst>
        </xdr:cNvPr>
        <xdr:cNvSpPr/>
      </xdr:nvSpPr>
      <xdr:spPr>
        <a:xfrm>
          <a:off x="9247663" y="13879241"/>
          <a:ext cx="1036157" cy="399907"/>
        </a:xfrm>
        <a:prstGeom prst="ellipse">
          <a:avLst/>
        </a:prstGeom>
        <a:noFill/>
        <a:ln>
          <a:noFill/>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xdr:from>
          <xdr:col>19</xdr:col>
          <xdr:colOff>403860</xdr:colOff>
          <xdr:row>3</xdr:row>
          <xdr:rowOff>358140</xdr:rowOff>
        </xdr:from>
        <xdr:to>
          <xdr:col>24</xdr:col>
          <xdr:colOff>594360</xdr:colOff>
          <xdr:row>4</xdr:row>
          <xdr:rowOff>388620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w="9525">
              <a:miter lim="800000"/>
              <a:headEnd/>
              <a:tailEnd/>
            </a:ln>
          </xdr:spPr>
          <xdr:txBody>
            <a:bodyPr vertOverflow="clip" wrap="square" lIns="73152" tIns="105156" rIns="73152" bIns="105156" anchor="ctr" upright="1"/>
            <a:lstStyle/>
            <a:p>
              <a:pPr algn="ctr" rtl="0">
                <a:defRPr sz="1000"/>
              </a:pPr>
              <a:r>
                <a:rPr lang="ja-JP" altLang="en-US" sz="2800" b="0" i="0" u="none" strike="noStrike" baseline="0">
                  <a:solidFill>
                    <a:srgbClr val="000000"/>
                  </a:solidFill>
                  <a:latin typeface="游ゴシック"/>
                  <a:ea typeface="游ゴシック"/>
                </a:rPr>
                <a:t>印刷</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a.fonts2u.com/bar-code-39.%E3%83%95%E3%82%A9%E3%83%B3%E3%83%8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E711-83E8-4CA5-B6AC-8974C7E09FAC}">
  <sheetPr codeName="Sheet2"/>
  <dimension ref="A1:E162"/>
  <sheetViews>
    <sheetView tabSelected="1" workbookViewId="0"/>
  </sheetViews>
  <sheetFormatPr defaultRowHeight="18" x14ac:dyDescent="0.45"/>
  <cols>
    <col min="1" max="4" width="2.69921875" customWidth="1"/>
  </cols>
  <sheetData>
    <row r="1" spans="1:5" x14ac:dyDescent="0.45">
      <c r="A1" t="s">
        <v>43</v>
      </c>
    </row>
    <row r="2" spans="1:5" x14ac:dyDescent="0.45">
      <c r="B2" t="s">
        <v>61</v>
      </c>
    </row>
    <row r="3" spans="1:5" x14ac:dyDescent="0.45">
      <c r="C3" s="47" t="s">
        <v>62</v>
      </c>
    </row>
    <row r="4" spans="1:5" x14ac:dyDescent="0.45">
      <c r="D4" s="47" t="s">
        <v>105</v>
      </c>
    </row>
    <row r="5" spans="1:5" x14ac:dyDescent="0.45">
      <c r="E5" t="s">
        <v>108</v>
      </c>
    </row>
    <row r="6" spans="1:5" x14ac:dyDescent="0.45">
      <c r="E6" t="s">
        <v>109</v>
      </c>
    </row>
    <row r="7" spans="1:5" x14ac:dyDescent="0.45">
      <c r="E7" t="s">
        <v>106</v>
      </c>
    </row>
    <row r="19" spans="5:5" x14ac:dyDescent="0.45">
      <c r="E19" t="s">
        <v>107</v>
      </c>
    </row>
    <row r="20" spans="5:5" x14ac:dyDescent="0.45">
      <c r="E20" t="s">
        <v>127</v>
      </c>
    </row>
    <row r="21" spans="5:5" x14ac:dyDescent="0.45">
      <c r="E21" t="s">
        <v>111</v>
      </c>
    </row>
    <row r="22" spans="5:5" x14ac:dyDescent="0.45">
      <c r="E22" s="46" t="s">
        <v>110</v>
      </c>
    </row>
    <row r="23" spans="5:5" x14ac:dyDescent="0.45">
      <c r="E23" s="45" t="s">
        <v>112</v>
      </c>
    </row>
    <row r="24" spans="5:5" x14ac:dyDescent="0.45">
      <c r="E24" s="45" t="s">
        <v>113</v>
      </c>
    </row>
    <row r="25" spans="5:5" x14ac:dyDescent="0.45">
      <c r="E25" s="45" t="s">
        <v>114</v>
      </c>
    </row>
    <row r="26" spans="5:5" x14ac:dyDescent="0.45">
      <c r="E26" s="45" t="s">
        <v>115</v>
      </c>
    </row>
    <row r="27" spans="5:5" x14ac:dyDescent="0.45">
      <c r="E27" s="45" t="s">
        <v>116</v>
      </c>
    </row>
    <row r="34" spans="4:5" x14ac:dyDescent="0.45">
      <c r="E34" t="s">
        <v>117</v>
      </c>
    </row>
    <row r="35" spans="4:5" x14ac:dyDescent="0.45">
      <c r="E35" t="s">
        <v>118</v>
      </c>
    </row>
    <row r="36" spans="4:5" x14ac:dyDescent="0.45">
      <c r="E36" t="s">
        <v>119</v>
      </c>
    </row>
    <row r="38" spans="4:5" x14ac:dyDescent="0.45">
      <c r="E38" t="s">
        <v>122</v>
      </c>
    </row>
    <row r="40" spans="4:5" x14ac:dyDescent="0.45">
      <c r="E40" t="s">
        <v>123</v>
      </c>
    </row>
    <row r="41" spans="4:5" x14ac:dyDescent="0.45">
      <c r="E41" t="s">
        <v>124</v>
      </c>
    </row>
    <row r="42" spans="4:5" x14ac:dyDescent="0.45">
      <c r="E42" t="s">
        <v>125</v>
      </c>
    </row>
    <row r="43" spans="4:5" x14ac:dyDescent="0.45">
      <c r="E43" t="s">
        <v>126</v>
      </c>
    </row>
    <row r="44" spans="4:5" x14ac:dyDescent="0.45">
      <c r="E44" t="s">
        <v>128</v>
      </c>
    </row>
    <row r="46" spans="4:5" x14ac:dyDescent="0.45">
      <c r="D46" s="47" t="s">
        <v>120</v>
      </c>
    </row>
    <row r="47" spans="4:5" x14ac:dyDescent="0.45">
      <c r="E47" t="s">
        <v>48</v>
      </c>
    </row>
    <row r="49" spans="2:5" x14ac:dyDescent="0.45">
      <c r="E49" t="s">
        <v>63</v>
      </c>
    </row>
    <row r="50" spans="2:5" x14ac:dyDescent="0.45">
      <c r="E50" t="s">
        <v>64</v>
      </c>
    </row>
    <row r="52" spans="2:5" x14ac:dyDescent="0.45">
      <c r="E52" t="s">
        <v>67</v>
      </c>
    </row>
    <row r="54" spans="2:5" x14ac:dyDescent="0.45">
      <c r="C54" s="47" t="s">
        <v>65</v>
      </c>
    </row>
    <row r="55" spans="2:5" x14ac:dyDescent="0.45">
      <c r="E55" t="s">
        <v>66</v>
      </c>
    </row>
    <row r="57" spans="2:5" x14ac:dyDescent="0.45">
      <c r="E57" t="s">
        <v>63</v>
      </c>
    </row>
    <row r="58" spans="2:5" x14ac:dyDescent="0.45">
      <c r="E58" t="s">
        <v>64</v>
      </c>
    </row>
    <row r="60" spans="2:5" x14ac:dyDescent="0.45">
      <c r="E60" t="s">
        <v>67</v>
      </c>
    </row>
    <row r="62" spans="2:5" x14ac:dyDescent="0.45">
      <c r="B62" t="s">
        <v>68</v>
      </c>
    </row>
    <row r="63" spans="2:5" x14ac:dyDescent="0.45">
      <c r="B63">
        <v>1</v>
      </c>
      <c r="C63" t="s">
        <v>48</v>
      </c>
    </row>
    <row r="64" spans="2:5" x14ac:dyDescent="0.45">
      <c r="E64" t="s">
        <v>60</v>
      </c>
    </row>
    <row r="65" spans="5:5" x14ac:dyDescent="0.45">
      <c r="E65" t="s">
        <v>44</v>
      </c>
    </row>
    <row r="66" spans="5:5" x14ac:dyDescent="0.45">
      <c r="E66" t="s">
        <v>47</v>
      </c>
    </row>
    <row r="75" spans="5:5" x14ac:dyDescent="0.45">
      <c r="E75" t="s">
        <v>53</v>
      </c>
    </row>
    <row r="76" spans="5:5" x14ac:dyDescent="0.45">
      <c r="E76" t="s">
        <v>54</v>
      </c>
    </row>
    <row r="77" spans="5:5" x14ac:dyDescent="0.45">
      <c r="E77" t="s">
        <v>55</v>
      </c>
    </row>
    <row r="78" spans="5:5" x14ac:dyDescent="0.45">
      <c r="E78" t="s">
        <v>56</v>
      </c>
    </row>
    <row r="79" spans="5:5" x14ac:dyDescent="0.45">
      <c r="E79" t="s">
        <v>57</v>
      </c>
    </row>
    <row r="89" spans="2:5" x14ac:dyDescent="0.45">
      <c r="B89">
        <v>2</v>
      </c>
      <c r="C89" t="s">
        <v>58</v>
      </c>
    </row>
    <row r="90" spans="2:5" x14ac:dyDescent="0.45">
      <c r="E90" t="s">
        <v>49</v>
      </c>
    </row>
    <row r="98" spans="5:5" x14ac:dyDescent="0.45">
      <c r="E98" s="45" t="s">
        <v>50</v>
      </c>
    </row>
    <row r="113" spans="2:5" x14ac:dyDescent="0.45">
      <c r="E113" t="s">
        <v>84</v>
      </c>
    </row>
    <row r="115" spans="2:5" x14ac:dyDescent="0.45">
      <c r="E115" t="s">
        <v>51</v>
      </c>
    </row>
    <row r="117" spans="2:5" x14ac:dyDescent="0.45">
      <c r="E117" t="s">
        <v>52</v>
      </c>
    </row>
    <row r="118" spans="2:5" x14ac:dyDescent="0.45">
      <c r="E118" t="s">
        <v>59</v>
      </c>
    </row>
    <row r="120" spans="2:5" x14ac:dyDescent="0.45">
      <c r="E120" t="s">
        <v>85</v>
      </c>
    </row>
    <row r="122" spans="2:5" x14ac:dyDescent="0.45">
      <c r="B122">
        <v>3</v>
      </c>
      <c r="C122" t="s">
        <v>75</v>
      </c>
    </row>
    <row r="123" spans="2:5" x14ac:dyDescent="0.45">
      <c r="E123" t="s">
        <v>76</v>
      </c>
    </row>
    <row r="124" spans="2:5" x14ac:dyDescent="0.45">
      <c r="E124" t="s">
        <v>77</v>
      </c>
    </row>
    <row r="125" spans="2:5" x14ac:dyDescent="0.45">
      <c r="E125" t="s">
        <v>78</v>
      </c>
    </row>
    <row r="127" spans="2:5" x14ac:dyDescent="0.45">
      <c r="E127" t="s">
        <v>79</v>
      </c>
    </row>
    <row r="128" spans="2:5" x14ac:dyDescent="0.45">
      <c r="E128" t="s">
        <v>87</v>
      </c>
    </row>
    <row r="129" spans="2:5" x14ac:dyDescent="0.45">
      <c r="E129" t="s">
        <v>86</v>
      </c>
    </row>
    <row r="130" spans="2:5" x14ac:dyDescent="0.45">
      <c r="E130" t="s">
        <v>80</v>
      </c>
    </row>
    <row r="131" spans="2:5" x14ac:dyDescent="0.45">
      <c r="E131" t="s">
        <v>88</v>
      </c>
    </row>
    <row r="132" spans="2:5" x14ac:dyDescent="0.45">
      <c r="E132" t="s">
        <v>89</v>
      </c>
    </row>
    <row r="133" spans="2:5" x14ac:dyDescent="0.45">
      <c r="E133" t="s">
        <v>90</v>
      </c>
    </row>
    <row r="134" spans="2:5" x14ac:dyDescent="0.45">
      <c r="B134">
        <v>4</v>
      </c>
      <c r="C134" t="s">
        <v>91</v>
      </c>
    </row>
    <row r="135" spans="2:5" x14ac:dyDescent="0.45">
      <c r="E135" t="s">
        <v>69</v>
      </c>
    </row>
    <row r="136" spans="2:5" x14ac:dyDescent="0.45">
      <c r="E136" t="s">
        <v>70</v>
      </c>
    </row>
    <row r="137" spans="2:5" x14ac:dyDescent="0.45">
      <c r="E137" t="s">
        <v>71</v>
      </c>
    </row>
    <row r="139" spans="2:5" x14ac:dyDescent="0.45">
      <c r="E139" t="s">
        <v>72</v>
      </c>
    </row>
    <row r="140" spans="2:5" x14ac:dyDescent="0.45">
      <c r="E140" t="s">
        <v>73</v>
      </c>
    </row>
    <row r="141" spans="2:5" x14ac:dyDescent="0.45">
      <c r="E141" t="s">
        <v>74</v>
      </c>
    </row>
    <row r="143" spans="2:5" x14ac:dyDescent="0.45">
      <c r="E143" t="s">
        <v>82</v>
      </c>
    </row>
    <row r="144" spans="2:5" x14ac:dyDescent="0.45">
      <c r="E144" t="s">
        <v>92</v>
      </c>
    </row>
    <row r="145" spans="2:5" x14ac:dyDescent="0.45">
      <c r="E145" t="s">
        <v>93</v>
      </c>
    </row>
    <row r="146" spans="2:5" x14ac:dyDescent="0.45">
      <c r="E146" t="s">
        <v>83</v>
      </c>
    </row>
    <row r="148" spans="2:5" x14ac:dyDescent="0.45">
      <c r="E148" t="s">
        <v>81</v>
      </c>
    </row>
    <row r="150" spans="2:5" x14ac:dyDescent="0.45">
      <c r="E150" t="s">
        <v>121</v>
      </c>
    </row>
    <row r="152" spans="2:5" x14ac:dyDescent="0.45">
      <c r="B152">
        <v>5</v>
      </c>
      <c r="C152" t="s">
        <v>94</v>
      </c>
    </row>
    <row r="153" spans="2:5" x14ac:dyDescent="0.45">
      <c r="E153" t="s">
        <v>95</v>
      </c>
    </row>
    <row r="154" spans="2:5" x14ac:dyDescent="0.45">
      <c r="E154" t="s">
        <v>98</v>
      </c>
    </row>
    <row r="155" spans="2:5" x14ac:dyDescent="0.45">
      <c r="E155" t="s">
        <v>96</v>
      </c>
    </row>
    <row r="156" spans="2:5" x14ac:dyDescent="0.45">
      <c r="E156" t="s">
        <v>99</v>
      </c>
    </row>
    <row r="157" spans="2:5" x14ac:dyDescent="0.45">
      <c r="E157" t="s">
        <v>97</v>
      </c>
    </row>
    <row r="158" spans="2:5" x14ac:dyDescent="0.45">
      <c r="E158" t="s">
        <v>100</v>
      </c>
    </row>
    <row r="159" spans="2:5" x14ac:dyDescent="0.45">
      <c r="E159" t="s">
        <v>101</v>
      </c>
    </row>
    <row r="160" spans="2:5" x14ac:dyDescent="0.45">
      <c r="E160" t="s">
        <v>102</v>
      </c>
    </row>
    <row r="161" spans="5:5" x14ac:dyDescent="0.45">
      <c r="E161" t="s">
        <v>103</v>
      </c>
    </row>
    <row r="162" spans="5:5" x14ac:dyDescent="0.45">
      <c r="E162" t="s">
        <v>104</v>
      </c>
    </row>
  </sheetData>
  <phoneticPr fontId="1"/>
  <hyperlinks>
    <hyperlink ref="E22" r:id="rId1" xr:uid="{DA0A918C-7C0D-4749-B10D-9EFD2805684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344B4-1DF3-4710-A4A8-2CDD3B8FC305}">
  <sheetPr codeName="Sheet3"/>
  <dimension ref="B1:H7"/>
  <sheetViews>
    <sheetView workbookViewId="0">
      <selection activeCell="H8" sqref="H8"/>
    </sheetView>
  </sheetViews>
  <sheetFormatPr defaultRowHeight="18" x14ac:dyDescent="0.45"/>
  <cols>
    <col min="2" max="2" width="16.19921875" bestFit="1" customWidth="1"/>
  </cols>
  <sheetData>
    <row r="1" spans="2:8" x14ac:dyDescent="0.45">
      <c r="C1" t="s">
        <v>40</v>
      </c>
    </row>
    <row r="2" spans="2:8" x14ac:dyDescent="0.45">
      <c r="B2" t="s">
        <v>45</v>
      </c>
      <c r="C2">
        <v>1</v>
      </c>
      <c r="D2" s="60" t="s">
        <v>130</v>
      </c>
      <c r="E2" s="60"/>
      <c r="F2" s="60"/>
      <c r="H2" t="s">
        <v>129</v>
      </c>
    </row>
    <row r="3" spans="2:8" x14ac:dyDescent="0.45">
      <c r="B3" t="s">
        <v>39</v>
      </c>
      <c r="C3">
        <v>1</v>
      </c>
      <c r="D3" s="60"/>
      <c r="E3" s="60"/>
      <c r="F3" s="60"/>
      <c r="H3" t="s">
        <v>131</v>
      </c>
    </row>
    <row r="4" spans="2:8" x14ac:dyDescent="0.45">
      <c r="B4" t="s">
        <v>37</v>
      </c>
      <c r="C4">
        <v>1</v>
      </c>
      <c r="D4" s="60"/>
      <c r="E4" s="60"/>
      <c r="F4" s="60"/>
      <c r="H4" t="s">
        <v>132</v>
      </c>
    </row>
    <row r="5" spans="2:8" x14ac:dyDescent="0.45">
      <c r="B5" t="s">
        <v>46</v>
      </c>
      <c r="C5">
        <v>1</v>
      </c>
      <c r="D5" s="60"/>
      <c r="E5" s="60"/>
      <c r="F5" s="60"/>
    </row>
    <row r="6" spans="2:8" x14ac:dyDescent="0.45">
      <c r="H6" t="s">
        <v>133</v>
      </c>
    </row>
    <row r="7" spans="2:8" x14ac:dyDescent="0.45">
      <c r="H7" t="s">
        <v>134</v>
      </c>
    </row>
  </sheetData>
  <mergeCells count="1">
    <mergeCell ref="D2:F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6603-7D49-47B4-987A-EF4FB8E8F6E7}">
  <sheetPr codeName="Sheet1">
    <pageSetUpPr fitToPage="1"/>
  </sheetPr>
  <dimension ref="B2:AU49"/>
  <sheetViews>
    <sheetView view="pageBreakPreview" topLeftCell="O1" zoomScale="55" zoomScaleNormal="100" zoomScaleSheetLayoutView="55" zoomScalePageLayoutView="55" workbookViewId="0">
      <selection activeCell="AR3" sqref="AR3"/>
    </sheetView>
  </sheetViews>
  <sheetFormatPr defaultColWidth="8.59765625" defaultRowHeight="18" x14ac:dyDescent="0.45"/>
  <cols>
    <col min="1" max="2" width="2.09765625" customWidth="1"/>
    <col min="3" max="3" width="15" customWidth="1"/>
    <col min="4" max="5" width="18.5" style="31" customWidth="1"/>
    <col min="6" max="8" width="18.5" customWidth="1"/>
    <col min="9" max="10" width="2.09765625" customWidth="1"/>
    <col min="11" max="11" width="15" customWidth="1"/>
    <col min="12" max="13" width="18.59765625" style="31" customWidth="1"/>
    <col min="14" max="15" width="18.59765625" customWidth="1"/>
    <col min="16" max="16" width="22.296875" bestFit="1" customWidth="1"/>
    <col min="17" max="17" width="3.19921875" customWidth="1"/>
    <col min="43" max="43" width="17.09765625" bestFit="1" customWidth="1"/>
    <col min="47" max="47" width="9.296875" bestFit="1" customWidth="1"/>
  </cols>
  <sheetData>
    <row r="2" spans="2:47" ht="28.35" customHeight="1" x14ac:dyDescent="0.45">
      <c r="B2" s="1"/>
      <c r="C2" s="2" t="s">
        <v>35</v>
      </c>
      <c r="D2" s="3"/>
      <c r="E2" s="2"/>
      <c r="F2" s="3"/>
      <c r="G2" s="3"/>
      <c r="H2" s="3"/>
      <c r="I2" s="4"/>
      <c r="J2" s="1"/>
      <c r="K2" s="2" t="str">
        <f>C2</f>
        <v>New伊那店</v>
      </c>
      <c r="L2" s="3"/>
      <c r="M2" s="2"/>
      <c r="N2" s="3"/>
      <c r="O2" s="3"/>
      <c r="P2" s="3"/>
      <c r="Q2" s="4"/>
      <c r="U2" s="44"/>
    </row>
    <row r="3" spans="2:47" ht="47.25" customHeight="1" x14ac:dyDescent="0.45">
      <c r="B3" s="5"/>
      <c r="C3" s="51" t="s">
        <v>0</v>
      </c>
      <c r="D3" s="53"/>
      <c r="E3" s="53"/>
      <c r="F3" s="53"/>
      <c r="G3" s="53"/>
      <c r="H3" s="53"/>
      <c r="I3" s="6"/>
      <c r="J3" s="5"/>
      <c r="K3" s="51" t="s">
        <v>0</v>
      </c>
      <c r="L3" s="53" t="str">
        <f>IF(D3="","",D3+1)</f>
        <v/>
      </c>
      <c r="M3" s="53"/>
      <c r="N3" s="53"/>
      <c r="O3" s="53"/>
      <c r="P3" s="53"/>
      <c r="Q3" s="6"/>
      <c r="AP3" t="s">
        <v>36</v>
      </c>
      <c r="AQ3" t="s">
        <v>35</v>
      </c>
      <c r="AR3">
        <v>100000</v>
      </c>
      <c r="AT3" t="s">
        <v>40</v>
      </c>
      <c r="AU3">
        <f>VLOOKUP(C2,初期設定!$B:$C,2,FALSE)</f>
        <v>1</v>
      </c>
    </row>
    <row r="4" spans="2:47" ht="105" customHeight="1" x14ac:dyDescent="0.45">
      <c r="B4" s="5"/>
      <c r="C4" s="52"/>
      <c r="D4" s="54" t="str">
        <f>CONCATENATE("*",D3,"*")</f>
        <v>**</v>
      </c>
      <c r="E4" s="55"/>
      <c r="F4" s="55"/>
      <c r="G4" s="55"/>
      <c r="H4" s="56"/>
      <c r="I4" s="6"/>
      <c r="J4" s="5"/>
      <c r="K4" s="52"/>
      <c r="L4" s="54" t="str">
        <f>CONCATENATE("*",L3,"*")</f>
        <v>**</v>
      </c>
      <c r="M4" s="55"/>
      <c r="N4" s="55"/>
      <c r="O4" s="55"/>
      <c r="P4" s="56"/>
      <c r="Q4" s="6"/>
      <c r="AQ4" t="s">
        <v>37</v>
      </c>
      <c r="AR4">
        <v>200000</v>
      </c>
      <c r="AT4" t="s">
        <v>42</v>
      </c>
      <c r="AU4">
        <f>VLOOKUP(C2,AQ:AR,2,FALSE)+AU3</f>
        <v>100001</v>
      </c>
    </row>
    <row r="5" spans="2:47" ht="36" x14ac:dyDescent="0.45">
      <c r="B5" s="5"/>
      <c r="C5" s="8" t="s">
        <v>3</v>
      </c>
      <c r="D5" s="9" t="s">
        <v>1</v>
      </c>
      <c r="E5" s="10"/>
      <c r="F5" s="11"/>
      <c r="G5" s="11"/>
      <c r="H5" s="12" t="s">
        <v>2</v>
      </c>
      <c r="I5" s="6"/>
      <c r="J5" s="5"/>
      <c r="K5" s="8" t="s">
        <v>3</v>
      </c>
      <c r="L5" s="9" t="s">
        <v>1</v>
      </c>
      <c r="M5" s="10"/>
      <c r="N5" s="11"/>
      <c r="O5" s="11"/>
      <c r="P5" s="12" t="s">
        <v>2</v>
      </c>
      <c r="Q5" s="6"/>
      <c r="AQ5" t="s">
        <v>38</v>
      </c>
      <c r="AR5">
        <v>0</v>
      </c>
      <c r="AT5" t="s">
        <v>41</v>
      </c>
      <c r="AU5">
        <v>100007</v>
      </c>
    </row>
    <row r="6" spans="2:47" ht="35.25" customHeight="1" x14ac:dyDescent="0.45">
      <c r="B6" s="5"/>
      <c r="C6" s="13" t="s">
        <v>24</v>
      </c>
      <c r="D6" s="14"/>
      <c r="E6" s="15" t="s">
        <v>26</v>
      </c>
      <c r="F6" s="16" t="s">
        <v>27</v>
      </c>
      <c r="G6" s="17"/>
      <c r="H6" s="18" t="s">
        <v>25</v>
      </c>
      <c r="I6" s="19"/>
      <c r="J6" s="5"/>
      <c r="K6" s="13" t="s">
        <v>24</v>
      </c>
      <c r="L6" s="14"/>
      <c r="M6" s="15" t="s">
        <v>26</v>
      </c>
      <c r="N6" s="16" t="s">
        <v>27</v>
      </c>
      <c r="O6" s="17"/>
      <c r="P6" s="18" t="s">
        <v>25</v>
      </c>
      <c r="Q6" s="19"/>
      <c r="AQ6" t="s">
        <v>39</v>
      </c>
      <c r="AR6">
        <v>300000</v>
      </c>
    </row>
    <row r="7" spans="2:47" ht="35.25" customHeight="1" x14ac:dyDescent="0.45">
      <c r="B7" s="5"/>
      <c r="C7" s="13" t="s">
        <v>28</v>
      </c>
      <c r="D7" s="14"/>
      <c r="E7" s="20"/>
      <c r="F7" s="21" t="s">
        <v>29</v>
      </c>
      <c r="G7" s="17"/>
      <c r="H7" s="22"/>
      <c r="I7" s="19"/>
      <c r="J7" s="5"/>
      <c r="K7" s="13" t="s">
        <v>28</v>
      </c>
      <c r="L7" s="14"/>
      <c r="M7" s="20"/>
      <c r="N7" s="21" t="s">
        <v>29</v>
      </c>
      <c r="O7" s="17"/>
      <c r="P7" s="22"/>
      <c r="Q7" s="19"/>
    </row>
    <row r="8" spans="2:47" ht="35.25" customHeight="1" x14ac:dyDescent="0.45">
      <c r="B8" s="5"/>
      <c r="C8" s="21" t="s">
        <v>33</v>
      </c>
      <c r="D8" s="14"/>
      <c r="E8" s="20"/>
      <c r="F8" s="21" t="s">
        <v>23</v>
      </c>
      <c r="G8" s="23"/>
      <c r="H8" s="24"/>
      <c r="I8" s="25"/>
      <c r="J8" s="5"/>
      <c r="K8" s="21" t="s">
        <v>33</v>
      </c>
      <c r="L8" s="14"/>
      <c r="M8" s="20"/>
      <c r="N8" s="21" t="s">
        <v>23</v>
      </c>
      <c r="O8" s="23"/>
      <c r="P8" s="24"/>
      <c r="Q8" s="25"/>
    </row>
    <row r="9" spans="2:47" ht="50.1" customHeight="1" x14ac:dyDescent="0.45">
      <c r="B9" s="5"/>
      <c r="C9" s="13" t="s">
        <v>4</v>
      </c>
      <c r="D9" s="16" t="s">
        <v>5</v>
      </c>
      <c r="E9" s="16" t="s">
        <v>6</v>
      </c>
      <c r="F9" s="16" t="s">
        <v>7</v>
      </c>
      <c r="G9" s="16" t="s">
        <v>8</v>
      </c>
      <c r="H9" s="16" t="s">
        <v>10</v>
      </c>
      <c r="I9" s="25"/>
      <c r="J9" s="5"/>
      <c r="K9" s="13" t="s">
        <v>4</v>
      </c>
      <c r="L9" s="16" t="s">
        <v>5</v>
      </c>
      <c r="M9" s="16" t="s">
        <v>6</v>
      </c>
      <c r="N9" s="16" t="s">
        <v>7</v>
      </c>
      <c r="O9" s="16" t="s">
        <v>8</v>
      </c>
      <c r="P9" s="16" t="s">
        <v>10</v>
      </c>
      <c r="Q9" s="25"/>
    </row>
    <row r="10" spans="2:47" ht="50.1" customHeight="1" x14ac:dyDescent="0.45">
      <c r="B10" s="5"/>
      <c r="C10" s="26" t="s">
        <v>9</v>
      </c>
      <c r="D10" s="16" t="s">
        <v>11</v>
      </c>
      <c r="E10" s="16" t="s">
        <v>12</v>
      </c>
      <c r="F10" s="16" t="s">
        <v>13</v>
      </c>
      <c r="G10" s="16" t="s">
        <v>14</v>
      </c>
      <c r="H10" s="16" t="s">
        <v>15</v>
      </c>
      <c r="I10" s="19"/>
      <c r="J10" s="5"/>
      <c r="K10" s="26" t="s">
        <v>9</v>
      </c>
      <c r="L10" s="16" t="s">
        <v>11</v>
      </c>
      <c r="M10" s="16" t="s">
        <v>12</v>
      </c>
      <c r="N10" s="16" t="s">
        <v>13</v>
      </c>
      <c r="O10" s="16" t="s">
        <v>14</v>
      </c>
      <c r="P10" s="16" t="s">
        <v>15</v>
      </c>
      <c r="Q10" s="19"/>
      <c r="AT10">
        <v>781103</v>
      </c>
    </row>
    <row r="11" spans="2:47" ht="50.1" customHeight="1" x14ac:dyDescent="0.45">
      <c r="B11" s="5"/>
      <c r="C11" s="26"/>
      <c r="D11" s="27" t="s">
        <v>16</v>
      </c>
      <c r="E11" s="57" t="s">
        <v>17</v>
      </c>
      <c r="F11" s="57"/>
      <c r="G11" s="58" t="s">
        <v>18</v>
      </c>
      <c r="H11" s="59"/>
      <c r="I11" s="19"/>
      <c r="J11" s="5"/>
      <c r="K11" s="26"/>
      <c r="L11" s="27" t="s">
        <v>16</v>
      </c>
      <c r="M11" s="57" t="s">
        <v>17</v>
      </c>
      <c r="N11" s="57"/>
      <c r="O11" s="58" t="s">
        <v>18</v>
      </c>
      <c r="P11" s="59"/>
      <c r="Q11" s="19"/>
    </row>
    <row r="12" spans="2:47" ht="54.75" customHeight="1" x14ac:dyDescent="0.45">
      <c r="B12" s="5"/>
      <c r="C12" s="28"/>
      <c r="D12" s="16" t="s">
        <v>19</v>
      </c>
      <c r="E12" s="16" t="s">
        <v>20</v>
      </c>
      <c r="F12" s="29" t="s">
        <v>21</v>
      </c>
      <c r="G12" s="16" t="s">
        <v>22</v>
      </c>
      <c r="H12" s="30"/>
      <c r="I12" s="19"/>
      <c r="J12" s="5"/>
      <c r="K12" s="28"/>
      <c r="L12" s="16" t="s">
        <v>19</v>
      </c>
      <c r="M12" s="16" t="s">
        <v>20</v>
      </c>
      <c r="N12" s="29" t="s">
        <v>21</v>
      </c>
      <c r="O12" s="16" t="s">
        <v>22</v>
      </c>
      <c r="P12" s="30"/>
      <c r="Q12" s="19"/>
    </row>
    <row r="13" spans="2:47" ht="13.2" customHeight="1" x14ac:dyDescent="0.45">
      <c r="B13" s="5"/>
      <c r="E13" s="32"/>
      <c r="F13" s="33"/>
      <c r="G13" s="33"/>
      <c r="H13" s="34"/>
      <c r="I13" s="19"/>
      <c r="J13" s="5"/>
      <c r="M13" s="32"/>
      <c r="N13" s="33"/>
      <c r="O13" s="33"/>
      <c r="P13" s="34"/>
      <c r="Q13" s="19"/>
    </row>
    <row r="14" spans="2:47" ht="34.950000000000003" customHeight="1" x14ac:dyDescent="0.45">
      <c r="B14" s="5"/>
      <c r="C14" s="35" t="s">
        <v>31</v>
      </c>
      <c r="D14" s="16" t="s">
        <v>30</v>
      </c>
      <c r="E14" s="16" t="s">
        <v>32</v>
      </c>
      <c r="F14" s="48" t="s">
        <v>34</v>
      </c>
      <c r="G14" s="49"/>
      <c r="H14" s="50"/>
      <c r="I14" s="25"/>
      <c r="J14" s="5"/>
      <c r="K14" s="35" t="s">
        <v>31</v>
      </c>
      <c r="L14" s="16" t="s">
        <v>30</v>
      </c>
      <c r="M14" s="16" t="s">
        <v>32</v>
      </c>
      <c r="N14" s="48" t="s">
        <v>34</v>
      </c>
      <c r="O14" s="49"/>
      <c r="P14" s="50"/>
      <c r="Q14" s="25"/>
    </row>
    <row r="15" spans="2:47" ht="99.45" customHeight="1" x14ac:dyDescent="0.45">
      <c r="B15" s="5"/>
      <c r="C15" s="35"/>
      <c r="D15" s="7"/>
      <c r="E15" s="7"/>
      <c r="F15" s="36"/>
      <c r="G15" s="37"/>
      <c r="H15" s="38"/>
      <c r="I15" s="25"/>
      <c r="J15" s="5"/>
      <c r="K15" s="35"/>
      <c r="L15" s="7"/>
      <c r="M15" s="7"/>
      <c r="N15" s="36"/>
      <c r="O15" s="37"/>
      <c r="P15" s="38"/>
      <c r="Q15" s="25"/>
    </row>
    <row r="16" spans="2:47" ht="27.45" customHeight="1" x14ac:dyDescent="0.45">
      <c r="B16" s="39"/>
      <c r="C16" s="40"/>
      <c r="D16" s="41"/>
      <c r="E16" s="41"/>
      <c r="F16" s="42"/>
      <c r="G16" s="42"/>
      <c r="H16" s="42"/>
      <c r="I16" s="43"/>
      <c r="J16" s="39"/>
      <c r="K16" s="40"/>
      <c r="L16" s="41"/>
      <c r="M16" s="41"/>
      <c r="N16" s="42"/>
      <c r="O16" s="42"/>
      <c r="P16" s="42"/>
      <c r="Q16" s="43"/>
    </row>
    <row r="17" spans="2:17" ht="28.35" customHeight="1" x14ac:dyDescent="0.45">
      <c r="B17" s="1"/>
      <c r="C17" s="2" t="str">
        <f>C2</f>
        <v>New伊那店</v>
      </c>
      <c r="D17" s="3"/>
      <c r="E17" s="2"/>
      <c r="F17" s="3"/>
      <c r="G17" s="3"/>
      <c r="H17" s="3"/>
      <c r="I17" s="4"/>
      <c r="J17" s="1"/>
      <c r="K17" s="2" t="str">
        <f>C2</f>
        <v>New伊那店</v>
      </c>
      <c r="L17" s="3"/>
      <c r="M17" s="2"/>
      <c r="N17" s="3"/>
      <c r="O17" s="3"/>
      <c r="P17" s="3"/>
      <c r="Q17" s="4"/>
    </row>
    <row r="18" spans="2:17" ht="47.25" customHeight="1" x14ac:dyDescent="0.45">
      <c r="B18" s="5"/>
      <c r="C18" s="51" t="s">
        <v>0</v>
      </c>
      <c r="D18" s="53" t="str">
        <f>IF(D3="","",D3+2)</f>
        <v/>
      </c>
      <c r="E18" s="53"/>
      <c r="F18" s="53"/>
      <c r="G18" s="53"/>
      <c r="H18" s="53"/>
      <c r="I18" s="6"/>
      <c r="J18" s="5"/>
      <c r="K18" s="51" t="s">
        <v>0</v>
      </c>
      <c r="L18" s="53" t="str">
        <f>IF(D3="","",D3+3)</f>
        <v/>
      </c>
      <c r="M18" s="53"/>
      <c r="N18" s="53"/>
      <c r="O18" s="53"/>
      <c r="P18" s="53"/>
      <c r="Q18" s="6"/>
    </row>
    <row r="19" spans="2:17" ht="105" customHeight="1" x14ac:dyDescent="0.45">
      <c r="B19" s="5"/>
      <c r="C19" s="52"/>
      <c r="D19" s="54" t="str">
        <f>CONCATENATE("*",D18,"*")</f>
        <v>**</v>
      </c>
      <c r="E19" s="55"/>
      <c r="F19" s="55"/>
      <c r="G19" s="55"/>
      <c r="H19" s="56"/>
      <c r="I19" s="6"/>
      <c r="J19" s="5"/>
      <c r="K19" s="52"/>
      <c r="L19" s="54" t="str">
        <f>CONCATENATE("*",L18,"*")</f>
        <v>**</v>
      </c>
      <c r="M19" s="55"/>
      <c r="N19" s="55"/>
      <c r="O19" s="55"/>
      <c r="P19" s="56"/>
      <c r="Q19" s="6"/>
    </row>
    <row r="20" spans="2:17" ht="36" x14ac:dyDescent="0.45">
      <c r="B20" s="5"/>
      <c r="C20" s="8" t="s">
        <v>3</v>
      </c>
      <c r="D20" s="9" t="s">
        <v>1</v>
      </c>
      <c r="E20" s="10"/>
      <c r="F20" s="11"/>
      <c r="G20" s="11"/>
      <c r="H20" s="12" t="s">
        <v>2</v>
      </c>
      <c r="I20" s="6"/>
      <c r="J20" s="5"/>
      <c r="K20" s="8" t="s">
        <v>3</v>
      </c>
      <c r="L20" s="9" t="s">
        <v>1</v>
      </c>
      <c r="M20" s="10"/>
      <c r="N20" s="11"/>
      <c r="O20" s="11"/>
      <c r="P20" s="12" t="s">
        <v>2</v>
      </c>
      <c r="Q20" s="6"/>
    </row>
    <row r="21" spans="2:17" ht="35.25" customHeight="1" x14ac:dyDescent="0.45">
      <c r="B21" s="5"/>
      <c r="C21" s="13" t="s">
        <v>24</v>
      </c>
      <c r="D21" s="14"/>
      <c r="E21" s="15" t="s">
        <v>26</v>
      </c>
      <c r="F21" s="16" t="s">
        <v>27</v>
      </c>
      <c r="G21" s="17"/>
      <c r="H21" s="18" t="s">
        <v>25</v>
      </c>
      <c r="I21" s="19"/>
      <c r="J21" s="5"/>
      <c r="K21" s="13" t="s">
        <v>24</v>
      </c>
      <c r="L21" s="14"/>
      <c r="M21" s="15" t="s">
        <v>26</v>
      </c>
      <c r="N21" s="16" t="s">
        <v>27</v>
      </c>
      <c r="O21" s="17"/>
      <c r="P21" s="18" t="s">
        <v>25</v>
      </c>
      <c r="Q21" s="19"/>
    </row>
    <row r="22" spans="2:17" ht="35.25" customHeight="1" x14ac:dyDescent="0.45">
      <c r="B22" s="5"/>
      <c r="C22" s="13" t="s">
        <v>28</v>
      </c>
      <c r="D22" s="14"/>
      <c r="E22" s="20"/>
      <c r="F22" s="21" t="s">
        <v>29</v>
      </c>
      <c r="G22" s="17"/>
      <c r="H22" s="22"/>
      <c r="I22" s="19"/>
      <c r="J22" s="5"/>
      <c r="K22" s="13" t="s">
        <v>28</v>
      </c>
      <c r="L22" s="14"/>
      <c r="M22" s="20"/>
      <c r="N22" s="21" t="s">
        <v>29</v>
      </c>
      <c r="O22" s="17"/>
      <c r="P22" s="22"/>
      <c r="Q22" s="19"/>
    </row>
    <row r="23" spans="2:17" ht="35.25" customHeight="1" x14ac:dyDescent="0.45">
      <c r="B23" s="5"/>
      <c r="C23" s="21" t="s">
        <v>33</v>
      </c>
      <c r="D23" s="14"/>
      <c r="E23" s="20"/>
      <c r="F23" s="21" t="s">
        <v>23</v>
      </c>
      <c r="G23" s="23"/>
      <c r="H23" s="24"/>
      <c r="I23" s="25"/>
      <c r="J23" s="5"/>
      <c r="K23" s="21" t="s">
        <v>33</v>
      </c>
      <c r="L23" s="14"/>
      <c r="M23" s="20"/>
      <c r="N23" s="21" t="s">
        <v>23</v>
      </c>
      <c r="O23" s="23"/>
      <c r="P23" s="24"/>
      <c r="Q23" s="25"/>
    </row>
    <row r="24" spans="2:17" ht="50.1" customHeight="1" x14ac:dyDescent="0.45">
      <c r="B24" s="5"/>
      <c r="C24" s="13" t="s">
        <v>4</v>
      </c>
      <c r="D24" s="16" t="s">
        <v>5</v>
      </c>
      <c r="E24" s="16" t="s">
        <v>6</v>
      </c>
      <c r="F24" s="16" t="s">
        <v>7</v>
      </c>
      <c r="G24" s="16" t="s">
        <v>8</v>
      </c>
      <c r="H24" s="16" t="s">
        <v>10</v>
      </c>
      <c r="I24" s="25"/>
      <c r="J24" s="5"/>
      <c r="K24" s="13" t="s">
        <v>4</v>
      </c>
      <c r="L24" s="16" t="s">
        <v>5</v>
      </c>
      <c r="M24" s="16" t="s">
        <v>6</v>
      </c>
      <c r="N24" s="16" t="s">
        <v>7</v>
      </c>
      <c r="O24" s="16" t="s">
        <v>8</v>
      </c>
      <c r="P24" s="16" t="s">
        <v>10</v>
      </c>
      <c r="Q24" s="25"/>
    </row>
    <row r="25" spans="2:17" ht="50.1" customHeight="1" x14ac:dyDescent="0.45">
      <c r="B25" s="5"/>
      <c r="C25" s="26" t="s">
        <v>9</v>
      </c>
      <c r="D25" s="16" t="s">
        <v>11</v>
      </c>
      <c r="E25" s="16" t="s">
        <v>12</v>
      </c>
      <c r="F25" s="16" t="s">
        <v>13</v>
      </c>
      <c r="G25" s="16" t="s">
        <v>14</v>
      </c>
      <c r="H25" s="16" t="s">
        <v>15</v>
      </c>
      <c r="I25" s="19"/>
      <c r="J25" s="5"/>
      <c r="K25" s="26" t="s">
        <v>9</v>
      </c>
      <c r="L25" s="16" t="s">
        <v>11</v>
      </c>
      <c r="M25" s="16" t="s">
        <v>12</v>
      </c>
      <c r="N25" s="16" t="s">
        <v>13</v>
      </c>
      <c r="O25" s="16" t="s">
        <v>14</v>
      </c>
      <c r="P25" s="16" t="s">
        <v>15</v>
      </c>
      <c r="Q25" s="19"/>
    </row>
    <row r="26" spans="2:17" ht="50.1" customHeight="1" x14ac:dyDescent="0.45">
      <c r="B26" s="5"/>
      <c r="C26" s="26"/>
      <c r="D26" s="27" t="s">
        <v>16</v>
      </c>
      <c r="E26" s="57" t="s">
        <v>17</v>
      </c>
      <c r="F26" s="57"/>
      <c r="G26" s="58" t="s">
        <v>18</v>
      </c>
      <c r="H26" s="59"/>
      <c r="I26" s="19"/>
      <c r="J26" s="5"/>
      <c r="K26" s="26"/>
      <c r="L26" s="27" t="s">
        <v>16</v>
      </c>
      <c r="M26" s="57" t="s">
        <v>17</v>
      </c>
      <c r="N26" s="57"/>
      <c r="O26" s="58" t="s">
        <v>18</v>
      </c>
      <c r="P26" s="59"/>
      <c r="Q26" s="19"/>
    </row>
    <row r="27" spans="2:17" ht="54.75" customHeight="1" x14ac:dyDescent="0.45">
      <c r="B27" s="5"/>
      <c r="C27" s="28"/>
      <c r="D27" s="16" t="s">
        <v>19</v>
      </c>
      <c r="E27" s="16" t="s">
        <v>20</v>
      </c>
      <c r="F27" s="29" t="s">
        <v>21</v>
      </c>
      <c r="G27" s="16" t="s">
        <v>22</v>
      </c>
      <c r="H27" s="30"/>
      <c r="I27" s="19"/>
      <c r="J27" s="5"/>
      <c r="K27" s="28"/>
      <c r="L27" s="16" t="s">
        <v>19</v>
      </c>
      <c r="M27" s="16" t="s">
        <v>20</v>
      </c>
      <c r="N27" s="29" t="s">
        <v>21</v>
      </c>
      <c r="O27" s="16" t="s">
        <v>22</v>
      </c>
      <c r="P27" s="30"/>
      <c r="Q27" s="19"/>
    </row>
    <row r="28" spans="2:17" ht="13.2" customHeight="1" x14ac:dyDescent="0.45">
      <c r="B28" s="5"/>
      <c r="E28" s="32"/>
      <c r="F28" s="33"/>
      <c r="G28" s="33"/>
      <c r="H28" s="34"/>
      <c r="I28" s="19"/>
      <c r="J28" s="5"/>
      <c r="M28" s="32"/>
      <c r="N28" s="33"/>
      <c r="O28" s="33"/>
      <c r="P28" s="34"/>
      <c r="Q28" s="19"/>
    </row>
    <row r="29" spans="2:17" ht="34.950000000000003" customHeight="1" x14ac:dyDescent="0.45">
      <c r="B29" s="5"/>
      <c r="C29" s="35" t="s">
        <v>31</v>
      </c>
      <c r="D29" s="16" t="s">
        <v>30</v>
      </c>
      <c r="E29" s="16" t="s">
        <v>32</v>
      </c>
      <c r="F29" s="48" t="s">
        <v>34</v>
      </c>
      <c r="G29" s="49"/>
      <c r="H29" s="50"/>
      <c r="I29" s="25"/>
      <c r="J29" s="5"/>
      <c r="K29" s="35" t="s">
        <v>31</v>
      </c>
      <c r="L29" s="16" t="s">
        <v>30</v>
      </c>
      <c r="M29" s="16" t="s">
        <v>32</v>
      </c>
      <c r="N29" s="48" t="s">
        <v>34</v>
      </c>
      <c r="O29" s="49"/>
      <c r="P29" s="50"/>
      <c r="Q29" s="25"/>
    </row>
    <row r="30" spans="2:17" ht="99.45" customHeight="1" x14ac:dyDescent="0.45">
      <c r="B30" s="5"/>
      <c r="C30" s="35"/>
      <c r="D30" s="7"/>
      <c r="E30" s="7"/>
      <c r="F30" s="36"/>
      <c r="G30" s="37"/>
      <c r="H30" s="38"/>
      <c r="I30" s="25"/>
      <c r="J30" s="5"/>
      <c r="K30" s="35"/>
      <c r="L30" s="7"/>
      <c r="M30" s="7"/>
      <c r="N30" s="36"/>
      <c r="O30" s="37"/>
      <c r="P30" s="38"/>
      <c r="Q30" s="25"/>
    </row>
    <row r="31" spans="2:17" ht="27.45" customHeight="1" x14ac:dyDescent="0.45">
      <c r="B31" s="39"/>
      <c r="C31" s="40"/>
      <c r="D31" s="41"/>
      <c r="E31" s="41"/>
      <c r="F31" s="42"/>
      <c r="G31" s="42"/>
      <c r="H31" s="42"/>
      <c r="I31" s="43"/>
      <c r="J31" s="39"/>
      <c r="K31" s="40"/>
      <c r="L31" s="41"/>
      <c r="M31" s="41"/>
      <c r="N31" s="42"/>
      <c r="O31" s="42"/>
      <c r="P31" s="42"/>
      <c r="Q31" s="43"/>
    </row>
    <row r="32" spans="2:17" ht="28.35" customHeight="1" x14ac:dyDescent="0.45">
      <c r="B32" s="1"/>
      <c r="C32" s="2" t="str">
        <f>C2</f>
        <v>New伊那店</v>
      </c>
      <c r="D32" s="3"/>
      <c r="E32" s="2"/>
      <c r="F32" s="3"/>
      <c r="G32" s="3"/>
      <c r="H32" s="3"/>
      <c r="I32" s="4"/>
      <c r="J32" s="1"/>
      <c r="K32" s="2" t="str">
        <f>C2</f>
        <v>New伊那店</v>
      </c>
      <c r="L32" s="3"/>
      <c r="M32" s="2"/>
      <c r="N32" s="3"/>
      <c r="O32" s="3"/>
      <c r="P32" s="3"/>
      <c r="Q32" s="4"/>
    </row>
    <row r="33" spans="2:17" ht="47.25" customHeight="1" x14ac:dyDescent="0.45">
      <c r="B33" s="5"/>
      <c r="C33" s="51" t="s">
        <v>0</v>
      </c>
      <c r="D33" s="53" t="str">
        <f>IF(D3="","",D3+4)</f>
        <v/>
      </c>
      <c r="E33" s="53"/>
      <c r="F33" s="53"/>
      <c r="G33" s="53"/>
      <c r="H33" s="53"/>
      <c r="I33" s="6"/>
      <c r="J33" s="5"/>
      <c r="K33" s="51" t="s">
        <v>0</v>
      </c>
      <c r="L33" s="53" t="str">
        <f>IF(D3="","",D3+5)</f>
        <v/>
      </c>
      <c r="M33" s="53"/>
      <c r="N33" s="53"/>
      <c r="O33" s="53"/>
      <c r="P33" s="53"/>
      <c r="Q33" s="6"/>
    </row>
    <row r="34" spans="2:17" ht="105" customHeight="1" x14ac:dyDescent="0.45">
      <c r="B34" s="5"/>
      <c r="C34" s="52"/>
      <c r="D34" s="54" t="str">
        <f>CONCATENATE("*",D33,"*")</f>
        <v>**</v>
      </c>
      <c r="E34" s="55"/>
      <c r="F34" s="55"/>
      <c r="G34" s="55"/>
      <c r="H34" s="56"/>
      <c r="I34" s="6"/>
      <c r="J34" s="5"/>
      <c r="K34" s="52"/>
      <c r="L34" s="54" t="str">
        <f>CONCATENATE("*",L33,"*")</f>
        <v>**</v>
      </c>
      <c r="M34" s="55"/>
      <c r="N34" s="55"/>
      <c r="O34" s="55"/>
      <c r="P34" s="56"/>
      <c r="Q34" s="6"/>
    </row>
    <row r="35" spans="2:17" ht="36" x14ac:dyDescent="0.45">
      <c r="B35" s="5"/>
      <c r="C35" s="8" t="s">
        <v>3</v>
      </c>
      <c r="D35" s="9" t="s">
        <v>1</v>
      </c>
      <c r="E35" s="10"/>
      <c r="F35" s="11"/>
      <c r="G35" s="11"/>
      <c r="H35" s="12" t="s">
        <v>2</v>
      </c>
      <c r="I35" s="6"/>
      <c r="J35" s="5"/>
      <c r="K35" s="8" t="s">
        <v>3</v>
      </c>
      <c r="L35" s="9" t="s">
        <v>1</v>
      </c>
      <c r="M35" s="10"/>
      <c r="N35" s="11"/>
      <c r="O35" s="11"/>
      <c r="P35" s="12" t="s">
        <v>2</v>
      </c>
      <c r="Q35" s="6"/>
    </row>
    <row r="36" spans="2:17" ht="35.25" customHeight="1" x14ac:dyDescent="0.45">
      <c r="B36" s="5"/>
      <c r="C36" s="13" t="s">
        <v>24</v>
      </c>
      <c r="D36" s="14"/>
      <c r="E36" s="15" t="s">
        <v>26</v>
      </c>
      <c r="F36" s="16" t="s">
        <v>27</v>
      </c>
      <c r="G36" s="17"/>
      <c r="H36" s="18" t="s">
        <v>25</v>
      </c>
      <c r="I36" s="19"/>
      <c r="J36" s="5"/>
      <c r="K36" s="13" t="s">
        <v>24</v>
      </c>
      <c r="L36" s="14"/>
      <c r="M36" s="15" t="s">
        <v>26</v>
      </c>
      <c r="N36" s="16" t="s">
        <v>27</v>
      </c>
      <c r="O36" s="17"/>
      <c r="P36" s="18" t="s">
        <v>25</v>
      </c>
      <c r="Q36" s="19"/>
    </row>
    <row r="37" spans="2:17" ht="35.25" customHeight="1" x14ac:dyDescent="0.45">
      <c r="B37" s="5"/>
      <c r="C37" s="13" t="s">
        <v>28</v>
      </c>
      <c r="D37" s="14"/>
      <c r="E37" s="20"/>
      <c r="F37" s="21" t="s">
        <v>29</v>
      </c>
      <c r="G37" s="17"/>
      <c r="H37" s="22"/>
      <c r="I37" s="19"/>
      <c r="J37" s="5"/>
      <c r="K37" s="13" t="s">
        <v>28</v>
      </c>
      <c r="L37" s="14"/>
      <c r="M37" s="20"/>
      <c r="N37" s="21" t="s">
        <v>29</v>
      </c>
      <c r="O37" s="17"/>
      <c r="P37" s="22"/>
      <c r="Q37" s="19"/>
    </row>
    <row r="38" spans="2:17" ht="35.25" customHeight="1" x14ac:dyDescent="0.45">
      <c r="B38" s="5"/>
      <c r="C38" s="21" t="s">
        <v>33</v>
      </c>
      <c r="D38" s="14"/>
      <c r="E38" s="20"/>
      <c r="F38" s="21" t="s">
        <v>23</v>
      </c>
      <c r="G38" s="23"/>
      <c r="H38" s="24"/>
      <c r="I38" s="25"/>
      <c r="J38" s="5"/>
      <c r="K38" s="21" t="s">
        <v>33</v>
      </c>
      <c r="L38" s="14"/>
      <c r="M38" s="20"/>
      <c r="N38" s="21" t="s">
        <v>23</v>
      </c>
      <c r="O38" s="23"/>
      <c r="P38" s="24"/>
      <c r="Q38" s="25"/>
    </row>
    <row r="39" spans="2:17" ht="50.1" customHeight="1" x14ac:dyDescent="0.45">
      <c r="B39" s="5"/>
      <c r="C39" s="13" t="s">
        <v>4</v>
      </c>
      <c r="D39" s="16" t="s">
        <v>5</v>
      </c>
      <c r="E39" s="16" t="s">
        <v>6</v>
      </c>
      <c r="F39" s="16" t="s">
        <v>7</v>
      </c>
      <c r="G39" s="16" t="s">
        <v>8</v>
      </c>
      <c r="H39" s="16" t="s">
        <v>10</v>
      </c>
      <c r="I39" s="25"/>
      <c r="J39" s="5"/>
      <c r="K39" s="13" t="s">
        <v>4</v>
      </c>
      <c r="L39" s="16" t="s">
        <v>5</v>
      </c>
      <c r="M39" s="16" t="s">
        <v>6</v>
      </c>
      <c r="N39" s="16" t="s">
        <v>7</v>
      </c>
      <c r="O39" s="16" t="s">
        <v>8</v>
      </c>
      <c r="P39" s="16" t="s">
        <v>10</v>
      </c>
      <c r="Q39" s="25"/>
    </row>
    <row r="40" spans="2:17" ht="50.1" customHeight="1" x14ac:dyDescent="0.45">
      <c r="B40" s="5"/>
      <c r="C40" s="26" t="s">
        <v>9</v>
      </c>
      <c r="D40" s="16" t="s">
        <v>11</v>
      </c>
      <c r="E40" s="16" t="s">
        <v>12</v>
      </c>
      <c r="F40" s="16" t="s">
        <v>13</v>
      </c>
      <c r="G40" s="16" t="s">
        <v>14</v>
      </c>
      <c r="H40" s="16" t="s">
        <v>15</v>
      </c>
      <c r="I40" s="19"/>
      <c r="J40" s="5"/>
      <c r="K40" s="26" t="s">
        <v>9</v>
      </c>
      <c r="L40" s="16" t="s">
        <v>11</v>
      </c>
      <c r="M40" s="16" t="s">
        <v>12</v>
      </c>
      <c r="N40" s="16" t="s">
        <v>13</v>
      </c>
      <c r="O40" s="16" t="s">
        <v>14</v>
      </c>
      <c r="P40" s="16" t="s">
        <v>15</v>
      </c>
      <c r="Q40" s="19"/>
    </row>
    <row r="41" spans="2:17" ht="50.1" customHeight="1" x14ac:dyDescent="0.45">
      <c r="B41" s="5"/>
      <c r="C41" s="26"/>
      <c r="D41" s="27" t="s">
        <v>16</v>
      </c>
      <c r="E41" s="57" t="s">
        <v>17</v>
      </c>
      <c r="F41" s="57"/>
      <c r="G41" s="58" t="s">
        <v>18</v>
      </c>
      <c r="H41" s="59"/>
      <c r="I41" s="19"/>
      <c r="J41" s="5"/>
      <c r="K41" s="26"/>
      <c r="L41" s="27" t="s">
        <v>16</v>
      </c>
      <c r="M41" s="57" t="s">
        <v>17</v>
      </c>
      <c r="N41" s="57"/>
      <c r="O41" s="58" t="s">
        <v>18</v>
      </c>
      <c r="P41" s="59"/>
      <c r="Q41" s="19"/>
    </row>
    <row r="42" spans="2:17" ht="54.75" customHeight="1" x14ac:dyDescent="0.45">
      <c r="B42" s="5"/>
      <c r="C42" s="28"/>
      <c r="D42" s="16" t="s">
        <v>19</v>
      </c>
      <c r="E42" s="16" t="s">
        <v>20</v>
      </c>
      <c r="F42" s="29" t="s">
        <v>21</v>
      </c>
      <c r="G42" s="16" t="s">
        <v>22</v>
      </c>
      <c r="H42" s="30"/>
      <c r="I42" s="19"/>
      <c r="J42" s="5"/>
      <c r="K42" s="28"/>
      <c r="L42" s="16" t="s">
        <v>19</v>
      </c>
      <c r="M42" s="16" t="s">
        <v>20</v>
      </c>
      <c r="N42" s="29" t="s">
        <v>21</v>
      </c>
      <c r="O42" s="16" t="s">
        <v>22</v>
      </c>
      <c r="P42" s="30"/>
      <c r="Q42" s="19"/>
    </row>
    <row r="43" spans="2:17" ht="13.2" customHeight="1" x14ac:dyDescent="0.45">
      <c r="B43" s="5"/>
      <c r="E43" s="32"/>
      <c r="F43" s="33"/>
      <c r="G43" s="33"/>
      <c r="H43" s="34"/>
      <c r="I43" s="19"/>
      <c r="J43" s="5"/>
      <c r="M43" s="32"/>
      <c r="N43" s="33"/>
      <c r="O43" s="33"/>
      <c r="P43" s="34"/>
      <c r="Q43" s="19"/>
    </row>
    <row r="44" spans="2:17" ht="34.950000000000003" customHeight="1" x14ac:dyDescent="0.45">
      <c r="B44" s="5"/>
      <c r="C44" s="35" t="s">
        <v>31</v>
      </c>
      <c r="D44" s="16" t="s">
        <v>30</v>
      </c>
      <c r="E44" s="16" t="s">
        <v>32</v>
      </c>
      <c r="F44" s="48" t="s">
        <v>34</v>
      </c>
      <c r="G44" s="49"/>
      <c r="H44" s="50"/>
      <c r="I44" s="25"/>
      <c r="J44" s="5"/>
      <c r="K44" s="35" t="s">
        <v>31</v>
      </c>
      <c r="L44" s="16" t="s">
        <v>30</v>
      </c>
      <c r="M44" s="16" t="s">
        <v>32</v>
      </c>
      <c r="N44" s="48" t="s">
        <v>34</v>
      </c>
      <c r="O44" s="49"/>
      <c r="P44" s="50"/>
      <c r="Q44" s="25"/>
    </row>
    <row r="45" spans="2:17" ht="99.45" customHeight="1" x14ac:dyDescent="0.45">
      <c r="B45" s="5"/>
      <c r="C45" s="35"/>
      <c r="D45" s="7"/>
      <c r="E45" s="7"/>
      <c r="F45" s="36"/>
      <c r="G45" s="37"/>
      <c r="H45" s="38"/>
      <c r="I45" s="25"/>
      <c r="J45" s="5"/>
      <c r="K45" s="35"/>
      <c r="L45" s="7"/>
      <c r="M45" s="7"/>
      <c r="N45" s="36"/>
      <c r="O45" s="37"/>
      <c r="P45" s="38"/>
      <c r="Q45" s="25"/>
    </row>
    <row r="46" spans="2:17" ht="27.45" customHeight="1" x14ac:dyDescent="0.45">
      <c r="B46" s="39"/>
      <c r="C46" s="40"/>
      <c r="D46" s="41"/>
      <c r="E46" s="41"/>
      <c r="F46" s="42"/>
      <c r="G46" s="42"/>
      <c r="H46" s="42"/>
      <c r="I46" s="43"/>
      <c r="J46" s="39"/>
      <c r="K46" s="40"/>
      <c r="L46" s="41"/>
      <c r="M46" s="41"/>
      <c r="N46" s="42"/>
      <c r="O46" s="42"/>
      <c r="P46" s="42"/>
      <c r="Q46" s="43"/>
    </row>
    <row r="47" spans="2:17" ht="50.1" customHeight="1" x14ac:dyDescent="0.45">
      <c r="B47" s="5"/>
    </row>
    <row r="48" spans="2:17" ht="21" customHeight="1" x14ac:dyDescent="0.45"/>
    <row r="49" ht="10.5" customHeight="1" x14ac:dyDescent="0.45"/>
  </sheetData>
  <sheetProtection sheet="1" objects="1" scenarios="1"/>
  <mergeCells count="36">
    <mergeCell ref="F44:H44"/>
    <mergeCell ref="N44:P44"/>
    <mergeCell ref="K33:K34"/>
    <mergeCell ref="L33:P33"/>
    <mergeCell ref="D34:H34"/>
    <mergeCell ref="L34:P34"/>
    <mergeCell ref="E41:F41"/>
    <mergeCell ref="G41:H41"/>
    <mergeCell ref="M41:N41"/>
    <mergeCell ref="O41:P41"/>
    <mergeCell ref="M26:N26"/>
    <mergeCell ref="O26:P26"/>
    <mergeCell ref="F29:H29"/>
    <mergeCell ref="N29:P29"/>
    <mergeCell ref="C18:C19"/>
    <mergeCell ref="D18:H18"/>
    <mergeCell ref="K18:K19"/>
    <mergeCell ref="L18:P18"/>
    <mergeCell ref="D19:H19"/>
    <mergeCell ref="L19:P19"/>
    <mergeCell ref="C33:C34"/>
    <mergeCell ref="D33:H33"/>
    <mergeCell ref="C3:C4"/>
    <mergeCell ref="D4:H4"/>
    <mergeCell ref="G11:H11"/>
    <mergeCell ref="F14:H14"/>
    <mergeCell ref="D3:H3"/>
    <mergeCell ref="E11:F11"/>
    <mergeCell ref="E26:F26"/>
    <mergeCell ref="G26:H26"/>
    <mergeCell ref="N14:P14"/>
    <mergeCell ref="K3:K4"/>
    <mergeCell ref="L3:P3"/>
    <mergeCell ref="L4:P4"/>
    <mergeCell ref="M11:N11"/>
    <mergeCell ref="O11:P11"/>
  </mergeCells>
  <phoneticPr fontId="1"/>
  <dataValidations count="1">
    <dataValidation type="list" allowBlank="1" showInputMessage="1" showErrorMessage="1" sqref="C2" xr:uid="{08F9C022-CFF6-42B1-876E-2DD52ABB0772}">
      <formula1>$AQ$3:$AQ$13</formula1>
    </dataValidation>
  </dataValidations>
  <printOptions horizontalCentered="1" verticalCentered="1"/>
  <pageMargins left="0" right="0" top="0" bottom="0" header="0.51181102362204722" footer="0.51181102362204722"/>
  <pageSetup paperSize="9" scale="37" firstPageNumber="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DataPrint">
                <anchor moveWithCells="1" sizeWithCells="1">
                  <from>
                    <xdr:col>19</xdr:col>
                    <xdr:colOff>403860</xdr:colOff>
                    <xdr:row>3</xdr:row>
                    <xdr:rowOff>358140</xdr:rowOff>
                  </from>
                  <to>
                    <xdr:col>24</xdr:col>
                    <xdr:colOff>594360</xdr:colOff>
                    <xdr:row>4</xdr:row>
                    <xdr:rowOff>388620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C06C-7E2D-4F41-A8CA-AE66D5E421DC}">
  <sheetPr codeName="Sheet5">
    <pageSetUpPr fitToPage="1"/>
  </sheetPr>
  <dimension ref="B2:AU49"/>
  <sheetViews>
    <sheetView view="pageBreakPreview" zoomScale="55" zoomScaleNormal="100" zoomScaleSheetLayoutView="55" zoomScalePageLayoutView="55" workbookViewId="0">
      <selection activeCell="D4" sqref="D4:H4"/>
    </sheetView>
  </sheetViews>
  <sheetFormatPr defaultColWidth="8.59765625" defaultRowHeight="18" x14ac:dyDescent="0.45"/>
  <cols>
    <col min="1" max="2" width="2.09765625" customWidth="1"/>
    <col min="3" max="3" width="15" customWidth="1"/>
    <col min="4" max="5" width="18.5" style="31" customWidth="1"/>
    <col min="6" max="8" width="18.5" customWidth="1"/>
    <col min="9" max="10" width="2.09765625" customWidth="1"/>
    <col min="11" max="11" width="15" customWidth="1"/>
    <col min="12" max="13" width="18.59765625" style="31" customWidth="1"/>
    <col min="14" max="15" width="18.59765625" customWidth="1"/>
    <col min="16" max="16" width="22.296875" bestFit="1" customWidth="1"/>
    <col min="17" max="17" width="3.19921875" customWidth="1"/>
    <col min="43" max="43" width="17.09765625" bestFit="1" customWidth="1"/>
    <col min="47" max="47" width="9.296875" bestFit="1" customWidth="1"/>
  </cols>
  <sheetData>
    <row r="2" spans="2:47" ht="28.35" customHeight="1" x14ac:dyDescent="0.45">
      <c r="B2" s="1"/>
      <c r="C2" s="2" t="s">
        <v>37</v>
      </c>
      <c r="D2" s="3"/>
      <c r="E2" s="2"/>
      <c r="F2" s="3"/>
      <c r="G2" s="3"/>
      <c r="H2" s="3"/>
      <c r="I2" s="4"/>
      <c r="J2" s="1"/>
      <c r="K2" s="2" t="str">
        <f>C2</f>
        <v>諏訪店</v>
      </c>
      <c r="L2" s="3"/>
      <c r="M2" s="2"/>
      <c r="N2" s="3"/>
      <c r="O2" s="3"/>
      <c r="P2" s="3"/>
      <c r="Q2" s="4"/>
      <c r="U2" s="44"/>
    </row>
    <row r="3" spans="2:47" ht="47.25" customHeight="1" x14ac:dyDescent="0.45">
      <c r="B3" s="5"/>
      <c r="C3" s="51" t="s">
        <v>0</v>
      </c>
      <c r="D3" s="53"/>
      <c r="E3" s="53"/>
      <c r="F3" s="53"/>
      <c r="G3" s="53"/>
      <c r="H3" s="53"/>
      <c r="I3" s="6"/>
      <c r="J3" s="5"/>
      <c r="K3" s="51" t="s">
        <v>0</v>
      </c>
      <c r="L3" s="53" t="str">
        <f>IF(D3="","",D3+1)</f>
        <v/>
      </c>
      <c r="M3" s="53"/>
      <c r="N3" s="53"/>
      <c r="O3" s="53"/>
      <c r="P3" s="53"/>
      <c r="Q3" s="6"/>
      <c r="AP3" t="s">
        <v>36</v>
      </c>
      <c r="AQ3" t="s">
        <v>35</v>
      </c>
      <c r="AR3">
        <v>100000</v>
      </c>
      <c r="AT3" t="s">
        <v>40</v>
      </c>
      <c r="AU3">
        <f>VLOOKUP(C2,初期設定!B:C,2,FALSE)</f>
        <v>1</v>
      </c>
    </row>
    <row r="4" spans="2:47" ht="105" customHeight="1" x14ac:dyDescent="0.45">
      <c r="B4" s="5"/>
      <c r="C4" s="52"/>
      <c r="D4" s="54" t="str">
        <f>CONCATENATE("*",D3,"*")</f>
        <v>**</v>
      </c>
      <c r="E4" s="55"/>
      <c r="F4" s="55"/>
      <c r="G4" s="55"/>
      <c r="H4" s="56"/>
      <c r="I4" s="6"/>
      <c r="J4" s="5"/>
      <c r="K4" s="52"/>
      <c r="L4" s="54" t="str">
        <f>CONCATENATE("*",L3,"*")</f>
        <v>**</v>
      </c>
      <c r="M4" s="55"/>
      <c r="N4" s="55"/>
      <c r="O4" s="55"/>
      <c r="P4" s="56"/>
      <c r="Q4" s="6"/>
      <c r="AQ4" t="s">
        <v>37</v>
      </c>
      <c r="AR4">
        <v>200000</v>
      </c>
      <c r="AT4" t="s">
        <v>42</v>
      </c>
      <c r="AU4">
        <f>VLOOKUP(C2,AQ:AR,2,FALSE)+AU3</f>
        <v>200001</v>
      </c>
    </row>
    <row r="5" spans="2:47" ht="36" x14ac:dyDescent="0.45">
      <c r="B5" s="5"/>
      <c r="C5" s="8" t="s">
        <v>3</v>
      </c>
      <c r="D5" s="9" t="s">
        <v>1</v>
      </c>
      <c r="E5" s="10"/>
      <c r="F5" s="11"/>
      <c r="G5" s="11"/>
      <c r="H5" s="12" t="s">
        <v>2</v>
      </c>
      <c r="I5" s="6"/>
      <c r="J5" s="5"/>
      <c r="K5" s="8" t="s">
        <v>3</v>
      </c>
      <c r="L5" s="9" t="s">
        <v>1</v>
      </c>
      <c r="M5" s="10"/>
      <c r="N5" s="11"/>
      <c r="O5" s="11"/>
      <c r="P5" s="12" t="s">
        <v>2</v>
      </c>
      <c r="Q5" s="6"/>
      <c r="AQ5" t="s">
        <v>38</v>
      </c>
      <c r="AR5">
        <v>0</v>
      </c>
      <c r="AT5" t="s">
        <v>41</v>
      </c>
      <c r="AU5">
        <v>200007</v>
      </c>
    </row>
    <row r="6" spans="2:47" ht="35.25" customHeight="1" x14ac:dyDescent="0.45">
      <c r="B6" s="5"/>
      <c r="C6" s="13" t="s">
        <v>24</v>
      </c>
      <c r="D6" s="14"/>
      <c r="E6" s="15" t="s">
        <v>26</v>
      </c>
      <c r="F6" s="16" t="s">
        <v>27</v>
      </c>
      <c r="G6" s="17"/>
      <c r="H6" s="18" t="s">
        <v>25</v>
      </c>
      <c r="I6" s="19"/>
      <c r="J6" s="5"/>
      <c r="K6" s="13" t="s">
        <v>24</v>
      </c>
      <c r="L6" s="14"/>
      <c r="M6" s="15" t="s">
        <v>26</v>
      </c>
      <c r="N6" s="16" t="s">
        <v>27</v>
      </c>
      <c r="O6" s="17"/>
      <c r="P6" s="18" t="s">
        <v>25</v>
      </c>
      <c r="Q6" s="19"/>
      <c r="AQ6" t="s">
        <v>39</v>
      </c>
      <c r="AR6">
        <v>300000</v>
      </c>
    </row>
    <row r="7" spans="2:47" ht="35.25" customHeight="1" x14ac:dyDescent="0.45">
      <c r="B7" s="5"/>
      <c r="C7" s="13" t="s">
        <v>28</v>
      </c>
      <c r="D7" s="14"/>
      <c r="E7" s="20"/>
      <c r="F7" s="21" t="s">
        <v>29</v>
      </c>
      <c r="G7" s="17"/>
      <c r="H7" s="22"/>
      <c r="I7" s="19"/>
      <c r="J7" s="5"/>
      <c r="K7" s="13" t="s">
        <v>28</v>
      </c>
      <c r="L7" s="14"/>
      <c r="M7" s="20"/>
      <c r="N7" s="21" t="s">
        <v>29</v>
      </c>
      <c r="O7" s="17"/>
      <c r="P7" s="22"/>
      <c r="Q7" s="19"/>
    </row>
    <row r="8" spans="2:47" ht="35.25" customHeight="1" x14ac:dyDescent="0.45">
      <c r="B8" s="5"/>
      <c r="C8" s="21" t="s">
        <v>33</v>
      </c>
      <c r="D8" s="14"/>
      <c r="E8" s="20"/>
      <c r="F8" s="21" t="s">
        <v>23</v>
      </c>
      <c r="G8" s="23"/>
      <c r="H8" s="24"/>
      <c r="I8" s="25"/>
      <c r="J8" s="5"/>
      <c r="K8" s="21" t="s">
        <v>33</v>
      </c>
      <c r="L8" s="14"/>
      <c r="M8" s="20"/>
      <c r="N8" s="21" t="s">
        <v>23</v>
      </c>
      <c r="O8" s="23"/>
      <c r="P8" s="24"/>
      <c r="Q8" s="25"/>
    </row>
    <row r="9" spans="2:47" ht="50.1" customHeight="1" x14ac:dyDescent="0.45">
      <c r="B9" s="5"/>
      <c r="C9" s="13" t="s">
        <v>4</v>
      </c>
      <c r="D9" s="16" t="s">
        <v>5</v>
      </c>
      <c r="E9" s="16" t="s">
        <v>6</v>
      </c>
      <c r="F9" s="16" t="s">
        <v>7</v>
      </c>
      <c r="G9" s="16" t="s">
        <v>8</v>
      </c>
      <c r="H9" s="16" t="s">
        <v>10</v>
      </c>
      <c r="I9" s="25"/>
      <c r="J9" s="5"/>
      <c r="K9" s="13" t="s">
        <v>4</v>
      </c>
      <c r="L9" s="16" t="s">
        <v>5</v>
      </c>
      <c r="M9" s="16" t="s">
        <v>6</v>
      </c>
      <c r="N9" s="16" t="s">
        <v>7</v>
      </c>
      <c r="O9" s="16" t="s">
        <v>8</v>
      </c>
      <c r="P9" s="16" t="s">
        <v>10</v>
      </c>
      <c r="Q9" s="25"/>
    </row>
    <row r="10" spans="2:47" ht="50.1" customHeight="1" x14ac:dyDescent="0.45">
      <c r="B10" s="5"/>
      <c r="C10" s="26" t="s">
        <v>9</v>
      </c>
      <c r="D10" s="16" t="s">
        <v>11</v>
      </c>
      <c r="E10" s="16" t="s">
        <v>12</v>
      </c>
      <c r="F10" s="16" t="s">
        <v>13</v>
      </c>
      <c r="G10" s="16" t="s">
        <v>14</v>
      </c>
      <c r="H10" s="16" t="s">
        <v>15</v>
      </c>
      <c r="I10" s="19"/>
      <c r="J10" s="5"/>
      <c r="K10" s="26" t="s">
        <v>9</v>
      </c>
      <c r="L10" s="16" t="s">
        <v>11</v>
      </c>
      <c r="M10" s="16" t="s">
        <v>12</v>
      </c>
      <c r="N10" s="16" t="s">
        <v>13</v>
      </c>
      <c r="O10" s="16" t="s">
        <v>14</v>
      </c>
      <c r="P10" s="16" t="s">
        <v>15</v>
      </c>
      <c r="Q10" s="19"/>
      <c r="AT10">
        <v>781103</v>
      </c>
    </row>
    <row r="11" spans="2:47" ht="50.1" customHeight="1" x14ac:dyDescent="0.45">
      <c r="B11" s="5"/>
      <c r="C11" s="26"/>
      <c r="D11" s="27" t="s">
        <v>16</v>
      </c>
      <c r="E11" s="57" t="s">
        <v>17</v>
      </c>
      <c r="F11" s="57"/>
      <c r="G11" s="58" t="s">
        <v>18</v>
      </c>
      <c r="H11" s="59"/>
      <c r="I11" s="19"/>
      <c r="J11" s="5"/>
      <c r="K11" s="26"/>
      <c r="L11" s="27" t="s">
        <v>16</v>
      </c>
      <c r="M11" s="57" t="s">
        <v>17</v>
      </c>
      <c r="N11" s="57"/>
      <c r="O11" s="58" t="s">
        <v>18</v>
      </c>
      <c r="P11" s="59"/>
      <c r="Q11" s="19"/>
    </row>
    <row r="12" spans="2:47" ht="54.75" customHeight="1" x14ac:dyDescent="0.45">
      <c r="B12" s="5"/>
      <c r="C12" s="28"/>
      <c r="D12" s="16" t="s">
        <v>19</v>
      </c>
      <c r="E12" s="16" t="s">
        <v>20</v>
      </c>
      <c r="F12" s="29" t="s">
        <v>21</v>
      </c>
      <c r="G12" s="16" t="s">
        <v>22</v>
      </c>
      <c r="H12" s="30"/>
      <c r="I12" s="19"/>
      <c r="J12" s="5"/>
      <c r="K12" s="28"/>
      <c r="L12" s="16" t="s">
        <v>19</v>
      </c>
      <c r="M12" s="16" t="s">
        <v>20</v>
      </c>
      <c r="N12" s="29" t="s">
        <v>21</v>
      </c>
      <c r="O12" s="16" t="s">
        <v>22</v>
      </c>
      <c r="P12" s="30"/>
      <c r="Q12" s="19"/>
    </row>
    <row r="13" spans="2:47" ht="13.2" customHeight="1" x14ac:dyDescent="0.45">
      <c r="B13" s="5"/>
      <c r="E13" s="32"/>
      <c r="F13" s="33"/>
      <c r="G13" s="33"/>
      <c r="H13" s="34"/>
      <c r="I13" s="19"/>
      <c r="J13" s="5"/>
      <c r="M13" s="32"/>
      <c r="N13" s="33"/>
      <c r="O13" s="33"/>
      <c r="P13" s="34"/>
      <c r="Q13" s="19"/>
    </row>
    <row r="14" spans="2:47" ht="34.950000000000003" customHeight="1" x14ac:dyDescent="0.45">
      <c r="B14" s="5"/>
      <c r="C14" s="35" t="s">
        <v>31</v>
      </c>
      <c r="D14" s="16" t="s">
        <v>30</v>
      </c>
      <c r="E14" s="16" t="s">
        <v>32</v>
      </c>
      <c r="F14" s="48" t="s">
        <v>34</v>
      </c>
      <c r="G14" s="49"/>
      <c r="H14" s="50"/>
      <c r="I14" s="25"/>
      <c r="J14" s="5"/>
      <c r="K14" s="35" t="s">
        <v>31</v>
      </c>
      <c r="L14" s="16" t="s">
        <v>30</v>
      </c>
      <c r="M14" s="16" t="s">
        <v>32</v>
      </c>
      <c r="N14" s="48" t="s">
        <v>34</v>
      </c>
      <c r="O14" s="49"/>
      <c r="P14" s="50"/>
      <c r="Q14" s="25"/>
    </row>
    <row r="15" spans="2:47" ht="99.45" customHeight="1" x14ac:dyDescent="0.45">
      <c r="B15" s="5"/>
      <c r="C15" s="35"/>
      <c r="D15" s="7"/>
      <c r="E15" s="7"/>
      <c r="F15" s="36"/>
      <c r="G15" s="37"/>
      <c r="H15" s="38"/>
      <c r="I15" s="25"/>
      <c r="J15" s="5"/>
      <c r="K15" s="35"/>
      <c r="L15" s="7"/>
      <c r="M15" s="7"/>
      <c r="N15" s="36"/>
      <c r="O15" s="37"/>
      <c r="P15" s="38"/>
      <c r="Q15" s="25"/>
    </row>
    <row r="16" spans="2:47" ht="27.45" customHeight="1" x14ac:dyDescent="0.45">
      <c r="B16" s="39"/>
      <c r="C16" s="40"/>
      <c r="D16" s="41"/>
      <c r="E16" s="41"/>
      <c r="F16" s="42"/>
      <c r="G16" s="42"/>
      <c r="H16" s="42"/>
      <c r="I16" s="43"/>
      <c r="J16" s="39"/>
      <c r="K16" s="40"/>
      <c r="L16" s="41"/>
      <c r="M16" s="41"/>
      <c r="N16" s="42"/>
      <c r="O16" s="42"/>
      <c r="P16" s="42"/>
      <c r="Q16" s="43"/>
    </row>
    <row r="17" spans="2:17" ht="28.35" customHeight="1" x14ac:dyDescent="0.45">
      <c r="B17" s="1"/>
      <c r="C17" s="2" t="str">
        <f>C2</f>
        <v>諏訪店</v>
      </c>
      <c r="D17" s="3"/>
      <c r="E17" s="2"/>
      <c r="F17" s="3"/>
      <c r="G17" s="3"/>
      <c r="H17" s="3"/>
      <c r="I17" s="4"/>
      <c r="J17" s="1"/>
      <c r="K17" s="2" t="str">
        <f>C2</f>
        <v>諏訪店</v>
      </c>
      <c r="L17" s="3"/>
      <c r="M17" s="2"/>
      <c r="N17" s="3"/>
      <c r="O17" s="3"/>
      <c r="P17" s="3"/>
      <c r="Q17" s="4"/>
    </row>
    <row r="18" spans="2:17" ht="47.25" customHeight="1" x14ac:dyDescent="0.45">
      <c r="B18" s="5"/>
      <c r="C18" s="51" t="s">
        <v>0</v>
      </c>
      <c r="D18" s="53" t="str">
        <f>IF(D3="","",D3+2)</f>
        <v/>
      </c>
      <c r="E18" s="53"/>
      <c r="F18" s="53"/>
      <c r="G18" s="53"/>
      <c r="H18" s="53"/>
      <c r="I18" s="6"/>
      <c r="J18" s="5"/>
      <c r="K18" s="51" t="s">
        <v>0</v>
      </c>
      <c r="L18" s="53" t="str">
        <f>IF(D3="","",D3+3)</f>
        <v/>
      </c>
      <c r="M18" s="53"/>
      <c r="N18" s="53"/>
      <c r="O18" s="53"/>
      <c r="P18" s="53"/>
      <c r="Q18" s="6"/>
    </row>
    <row r="19" spans="2:17" ht="105" customHeight="1" x14ac:dyDescent="0.45">
      <c r="B19" s="5"/>
      <c r="C19" s="52"/>
      <c r="D19" s="54" t="str">
        <f>CONCATENATE("*",D18,"*")</f>
        <v>**</v>
      </c>
      <c r="E19" s="55"/>
      <c r="F19" s="55"/>
      <c r="G19" s="55"/>
      <c r="H19" s="56"/>
      <c r="I19" s="6"/>
      <c r="J19" s="5"/>
      <c r="K19" s="52"/>
      <c r="L19" s="54" t="str">
        <f>CONCATENATE("*",L18,"*")</f>
        <v>**</v>
      </c>
      <c r="M19" s="55"/>
      <c r="N19" s="55"/>
      <c r="O19" s="55"/>
      <c r="P19" s="56"/>
      <c r="Q19" s="6"/>
    </row>
    <row r="20" spans="2:17" ht="36" x14ac:dyDescent="0.45">
      <c r="B20" s="5"/>
      <c r="C20" s="8" t="s">
        <v>3</v>
      </c>
      <c r="D20" s="9" t="s">
        <v>1</v>
      </c>
      <c r="E20" s="10"/>
      <c r="F20" s="11"/>
      <c r="G20" s="11"/>
      <c r="H20" s="12" t="s">
        <v>2</v>
      </c>
      <c r="I20" s="6"/>
      <c r="J20" s="5"/>
      <c r="K20" s="8" t="s">
        <v>3</v>
      </c>
      <c r="L20" s="9" t="s">
        <v>1</v>
      </c>
      <c r="M20" s="10"/>
      <c r="N20" s="11"/>
      <c r="O20" s="11"/>
      <c r="P20" s="12" t="s">
        <v>2</v>
      </c>
      <c r="Q20" s="6"/>
    </row>
    <row r="21" spans="2:17" ht="35.25" customHeight="1" x14ac:dyDescent="0.45">
      <c r="B21" s="5"/>
      <c r="C21" s="13" t="s">
        <v>24</v>
      </c>
      <c r="D21" s="14"/>
      <c r="E21" s="15" t="s">
        <v>26</v>
      </c>
      <c r="F21" s="16" t="s">
        <v>27</v>
      </c>
      <c r="G21" s="17"/>
      <c r="H21" s="18" t="s">
        <v>25</v>
      </c>
      <c r="I21" s="19"/>
      <c r="J21" s="5"/>
      <c r="K21" s="13" t="s">
        <v>24</v>
      </c>
      <c r="L21" s="14"/>
      <c r="M21" s="15" t="s">
        <v>26</v>
      </c>
      <c r="N21" s="16" t="s">
        <v>27</v>
      </c>
      <c r="O21" s="17"/>
      <c r="P21" s="18" t="s">
        <v>25</v>
      </c>
      <c r="Q21" s="19"/>
    </row>
    <row r="22" spans="2:17" ht="35.25" customHeight="1" x14ac:dyDescent="0.45">
      <c r="B22" s="5"/>
      <c r="C22" s="13" t="s">
        <v>28</v>
      </c>
      <c r="D22" s="14"/>
      <c r="E22" s="20"/>
      <c r="F22" s="21" t="s">
        <v>29</v>
      </c>
      <c r="G22" s="17"/>
      <c r="H22" s="22"/>
      <c r="I22" s="19"/>
      <c r="J22" s="5"/>
      <c r="K22" s="13" t="s">
        <v>28</v>
      </c>
      <c r="L22" s="14"/>
      <c r="M22" s="20"/>
      <c r="N22" s="21" t="s">
        <v>29</v>
      </c>
      <c r="O22" s="17"/>
      <c r="P22" s="22"/>
      <c r="Q22" s="19"/>
    </row>
    <row r="23" spans="2:17" ht="35.25" customHeight="1" x14ac:dyDescent="0.45">
      <c r="B23" s="5"/>
      <c r="C23" s="21" t="s">
        <v>33</v>
      </c>
      <c r="D23" s="14"/>
      <c r="E23" s="20"/>
      <c r="F23" s="21" t="s">
        <v>23</v>
      </c>
      <c r="G23" s="23"/>
      <c r="H23" s="24"/>
      <c r="I23" s="25"/>
      <c r="J23" s="5"/>
      <c r="K23" s="21" t="s">
        <v>33</v>
      </c>
      <c r="L23" s="14"/>
      <c r="M23" s="20"/>
      <c r="N23" s="21" t="s">
        <v>23</v>
      </c>
      <c r="O23" s="23"/>
      <c r="P23" s="24"/>
      <c r="Q23" s="25"/>
    </row>
    <row r="24" spans="2:17" ht="50.1" customHeight="1" x14ac:dyDescent="0.45">
      <c r="B24" s="5"/>
      <c r="C24" s="13" t="s">
        <v>4</v>
      </c>
      <c r="D24" s="16" t="s">
        <v>5</v>
      </c>
      <c r="E24" s="16" t="s">
        <v>6</v>
      </c>
      <c r="F24" s="16" t="s">
        <v>7</v>
      </c>
      <c r="G24" s="16" t="s">
        <v>8</v>
      </c>
      <c r="H24" s="16" t="s">
        <v>10</v>
      </c>
      <c r="I24" s="25"/>
      <c r="J24" s="5"/>
      <c r="K24" s="13" t="s">
        <v>4</v>
      </c>
      <c r="L24" s="16" t="s">
        <v>5</v>
      </c>
      <c r="M24" s="16" t="s">
        <v>6</v>
      </c>
      <c r="N24" s="16" t="s">
        <v>7</v>
      </c>
      <c r="O24" s="16" t="s">
        <v>8</v>
      </c>
      <c r="P24" s="16" t="s">
        <v>10</v>
      </c>
      <c r="Q24" s="25"/>
    </row>
    <row r="25" spans="2:17" ht="50.1" customHeight="1" x14ac:dyDescent="0.45">
      <c r="B25" s="5"/>
      <c r="C25" s="26" t="s">
        <v>9</v>
      </c>
      <c r="D25" s="16" t="s">
        <v>11</v>
      </c>
      <c r="E25" s="16" t="s">
        <v>12</v>
      </c>
      <c r="F25" s="16" t="s">
        <v>13</v>
      </c>
      <c r="G25" s="16" t="s">
        <v>14</v>
      </c>
      <c r="H25" s="16" t="s">
        <v>15</v>
      </c>
      <c r="I25" s="19"/>
      <c r="J25" s="5"/>
      <c r="K25" s="26" t="s">
        <v>9</v>
      </c>
      <c r="L25" s="16" t="s">
        <v>11</v>
      </c>
      <c r="M25" s="16" t="s">
        <v>12</v>
      </c>
      <c r="N25" s="16" t="s">
        <v>13</v>
      </c>
      <c r="O25" s="16" t="s">
        <v>14</v>
      </c>
      <c r="P25" s="16" t="s">
        <v>15</v>
      </c>
      <c r="Q25" s="19"/>
    </row>
    <row r="26" spans="2:17" ht="50.1" customHeight="1" x14ac:dyDescent="0.45">
      <c r="B26" s="5"/>
      <c r="C26" s="26"/>
      <c r="D26" s="27" t="s">
        <v>16</v>
      </c>
      <c r="E26" s="57" t="s">
        <v>17</v>
      </c>
      <c r="F26" s="57"/>
      <c r="G26" s="58" t="s">
        <v>18</v>
      </c>
      <c r="H26" s="59"/>
      <c r="I26" s="19"/>
      <c r="J26" s="5"/>
      <c r="K26" s="26"/>
      <c r="L26" s="27" t="s">
        <v>16</v>
      </c>
      <c r="M26" s="57" t="s">
        <v>17</v>
      </c>
      <c r="N26" s="57"/>
      <c r="O26" s="58" t="s">
        <v>18</v>
      </c>
      <c r="P26" s="59"/>
      <c r="Q26" s="19"/>
    </row>
    <row r="27" spans="2:17" ht="54.75" customHeight="1" x14ac:dyDescent="0.45">
      <c r="B27" s="5"/>
      <c r="C27" s="28"/>
      <c r="D27" s="16" t="s">
        <v>19</v>
      </c>
      <c r="E27" s="16" t="s">
        <v>20</v>
      </c>
      <c r="F27" s="29" t="s">
        <v>21</v>
      </c>
      <c r="G27" s="16" t="s">
        <v>22</v>
      </c>
      <c r="H27" s="30"/>
      <c r="I27" s="19"/>
      <c r="J27" s="5"/>
      <c r="K27" s="28"/>
      <c r="L27" s="16" t="s">
        <v>19</v>
      </c>
      <c r="M27" s="16" t="s">
        <v>20</v>
      </c>
      <c r="N27" s="29" t="s">
        <v>21</v>
      </c>
      <c r="O27" s="16" t="s">
        <v>22</v>
      </c>
      <c r="P27" s="30"/>
      <c r="Q27" s="19"/>
    </row>
    <row r="28" spans="2:17" ht="13.2" customHeight="1" x14ac:dyDescent="0.45">
      <c r="B28" s="5"/>
      <c r="E28" s="32"/>
      <c r="F28" s="33"/>
      <c r="G28" s="33"/>
      <c r="H28" s="34"/>
      <c r="I28" s="19"/>
      <c r="J28" s="5"/>
      <c r="M28" s="32"/>
      <c r="N28" s="33"/>
      <c r="O28" s="33"/>
      <c r="P28" s="34"/>
      <c r="Q28" s="19"/>
    </row>
    <row r="29" spans="2:17" ht="34.950000000000003" customHeight="1" x14ac:dyDescent="0.45">
      <c r="B29" s="5"/>
      <c r="C29" s="35" t="s">
        <v>31</v>
      </c>
      <c r="D29" s="16" t="s">
        <v>30</v>
      </c>
      <c r="E29" s="16" t="s">
        <v>32</v>
      </c>
      <c r="F29" s="48" t="s">
        <v>34</v>
      </c>
      <c r="G29" s="49"/>
      <c r="H29" s="50"/>
      <c r="I29" s="25"/>
      <c r="J29" s="5"/>
      <c r="K29" s="35" t="s">
        <v>31</v>
      </c>
      <c r="L29" s="16" t="s">
        <v>30</v>
      </c>
      <c r="M29" s="16" t="s">
        <v>32</v>
      </c>
      <c r="N29" s="48" t="s">
        <v>34</v>
      </c>
      <c r="O29" s="49"/>
      <c r="P29" s="50"/>
      <c r="Q29" s="25"/>
    </row>
    <row r="30" spans="2:17" ht="99.45" customHeight="1" x14ac:dyDescent="0.45">
      <c r="B30" s="5"/>
      <c r="C30" s="35"/>
      <c r="D30" s="7"/>
      <c r="E30" s="7"/>
      <c r="F30" s="36"/>
      <c r="G30" s="37"/>
      <c r="H30" s="38"/>
      <c r="I30" s="25"/>
      <c r="J30" s="5"/>
      <c r="K30" s="35"/>
      <c r="L30" s="7"/>
      <c r="M30" s="7"/>
      <c r="N30" s="36"/>
      <c r="O30" s="37"/>
      <c r="P30" s="38"/>
      <c r="Q30" s="25"/>
    </row>
    <row r="31" spans="2:17" ht="27.45" customHeight="1" x14ac:dyDescent="0.45">
      <c r="B31" s="39"/>
      <c r="C31" s="40"/>
      <c r="D31" s="41"/>
      <c r="E31" s="41"/>
      <c r="F31" s="42"/>
      <c r="G31" s="42"/>
      <c r="H31" s="42"/>
      <c r="I31" s="43"/>
      <c r="J31" s="39"/>
      <c r="K31" s="40"/>
      <c r="L31" s="41"/>
      <c r="M31" s="41"/>
      <c r="N31" s="42"/>
      <c r="O31" s="42"/>
      <c r="P31" s="42"/>
      <c r="Q31" s="43"/>
    </row>
    <row r="32" spans="2:17" ht="28.35" customHeight="1" x14ac:dyDescent="0.45">
      <c r="B32" s="1"/>
      <c r="C32" s="2" t="str">
        <f>C2</f>
        <v>諏訪店</v>
      </c>
      <c r="D32" s="3"/>
      <c r="E32" s="2"/>
      <c r="F32" s="3"/>
      <c r="G32" s="3"/>
      <c r="H32" s="3"/>
      <c r="I32" s="4"/>
      <c r="J32" s="1"/>
      <c r="K32" s="2" t="str">
        <f>C2</f>
        <v>諏訪店</v>
      </c>
      <c r="L32" s="3"/>
      <c r="M32" s="2"/>
      <c r="N32" s="3"/>
      <c r="O32" s="3"/>
      <c r="P32" s="3"/>
      <c r="Q32" s="4"/>
    </row>
    <row r="33" spans="2:17" ht="47.25" customHeight="1" x14ac:dyDescent="0.45">
      <c r="B33" s="5"/>
      <c r="C33" s="51" t="s">
        <v>0</v>
      </c>
      <c r="D33" s="53" t="str">
        <f>IF(D3="","",D3+4)</f>
        <v/>
      </c>
      <c r="E33" s="53"/>
      <c r="F33" s="53"/>
      <c r="G33" s="53"/>
      <c r="H33" s="53"/>
      <c r="I33" s="6"/>
      <c r="J33" s="5"/>
      <c r="K33" s="51" t="s">
        <v>0</v>
      </c>
      <c r="L33" s="53" t="str">
        <f>IF(D3="","",D3+5)</f>
        <v/>
      </c>
      <c r="M33" s="53"/>
      <c r="N33" s="53"/>
      <c r="O33" s="53"/>
      <c r="P33" s="53"/>
      <c r="Q33" s="6"/>
    </row>
    <row r="34" spans="2:17" ht="105" customHeight="1" x14ac:dyDescent="0.45">
      <c r="B34" s="5"/>
      <c r="C34" s="52"/>
      <c r="D34" s="54" t="str">
        <f>CONCATENATE("*",D33,"*")</f>
        <v>**</v>
      </c>
      <c r="E34" s="55"/>
      <c r="F34" s="55"/>
      <c r="G34" s="55"/>
      <c r="H34" s="56"/>
      <c r="I34" s="6"/>
      <c r="J34" s="5"/>
      <c r="K34" s="52"/>
      <c r="L34" s="54" t="str">
        <f>CONCATENATE("*",L33,"*")</f>
        <v>**</v>
      </c>
      <c r="M34" s="55"/>
      <c r="N34" s="55"/>
      <c r="O34" s="55"/>
      <c r="P34" s="56"/>
      <c r="Q34" s="6"/>
    </row>
    <row r="35" spans="2:17" ht="36" x14ac:dyDescent="0.45">
      <c r="B35" s="5"/>
      <c r="C35" s="8" t="s">
        <v>3</v>
      </c>
      <c r="D35" s="9" t="s">
        <v>1</v>
      </c>
      <c r="E35" s="10"/>
      <c r="F35" s="11"/>
      <c r="G35" s="11"/>
      <c r="H35" s="12" t="s">
        <v>2</v>
      </c>
      <c r="I35" s="6"/>
      <c r="J35" s="5"/>
      <c r="K35" s="8" t="s">
        <v>3</v>
      </c>
      <c r="L35" s="9" t="s">
        <v>1</v>
      </c>
      <c r="M35" s="10"/>
      <c r="N35" s="11"/>
      <c r="O35" s="11"/>
      <c r="P35" s="12" t="s">
        <v>2</v>
      </c>
      <c r="Q35" s="6"/>
    </row>
    <row r="36" spans="2:17" ht="35.25" customHeight="1" x14ac:dyDescent="0.45">
      <c r="B36" s="5"/>
      <c r="C36" s="13" t="s">
        <v>24</v>
      </c>
      <c r="D36" s="14"/>
      <c r="E36" s="15" t="s">
        <v>26</v>
      </c>
      <c r="F36" s="16" t="s">
        <v>27</v>
      </c>
      <c r="G36" s="17"/>
      <c r="H36" s="18" t="s">
        <v>25</v>
      </c>
      <c r="I36" s="19"/>
      <c r="J36" s="5"/>
      <c r="K36" s="13" t="s">
        <v>24</v>
      </c>
      <c r="L36" s="14"/>
      <c r="M36" s="15" t="s">
        <v>26</v>
      </c>
      <c r="N36" s="16" t="s">
        <v>27</v>
      </c>
      <c r="O36" s="17"/>
      <c r="P36" s="18" t="s">
        <v>25</v>
      </c>
      <c r="Q36" s="19"/>
    </row>
    <row r="37" spans="2:17" ht="35.25" customHeight="1" x14ac:dyDescent="0.45">
      <c r="B37" s="5"/>
      <c r="C37" s="13" t="s">
        <v>28</v>
      </c>
      <c r="D37" s="14"/>
      <c r="E37" s="20"/>
      <c r="F37" s="21" t="s">
        <v>29</v>
      </c>
      <c r="G37" s="17"/>
      <c r="H37" s="22"/>
      <c r="I37" s="19"/>
      <c r="J37" s="5"/>
      <c r="K37" s="13" t="s">
        <v>28</v>
      </c>
      <c r="L37" s="14"/>
      <c r="M37" s="20"/>
      <c r="N37" s="21" t="s">
        <v>29</v>
      </c>
      <c r="O37" s="17"/>
      <c r="P37" s="22"/>
      <c r="Q37" s="19"/>
    </row>
    <row r="38" spans="2:17" ht="35.25" customHeight="1" x14ac:dyDescent="0.45">
      <c r="B38" s="5"/>
      <c r="C38" s="21" t="s">
        <v>33</v>
      </c>
      <c r="D38" s="14"/>
      <c r="E38" s="20"/>
      <c r="F38" s="21" t="s">
        <v>23</v>
      </c>
      <c r="G38" s="23"/>
      <c r="H38" s="24"/>
      <c r="I38" s="25"/>
      <c r="J38" s="5"/>
      <c r="K38" s="21" t="s">
        <v>33</v>
      </c>
      <c r="L38" s="14"/>
      <c r="M38" s="20"/>
      <c r="N38" s="21" t="s">
        <v>23</v>
      </c>
      <c r="O38" s="23"/>
      <c r="P38" s="24"/>
      <c r="Q38" s="25"/>
    </row>
    <row r="39" spans="2:17" ht="50.1" customHeight="1" x14ac:dyDescent="0.45">
      <c r="B39" s="5"/>
      <c r="C39" s="13" t="s">
        <v>4</v>
      </c>
      <c r="D39" s="16" t="s">
        <v>5</v>
      </c>
      <c r="E39" s="16" t="s">
        <v>6</v>
      </c>
      <c r="F39" s="16" t="s">
        <v>7</v>
      </c>
      <c r="G39" s="16" t="s">
        <v>8</v>
      </c>
      <c r="H39" s="16" t="s">
        <v>10</v>
      </c>
      <c r="I39" s="25"/>
      <c r="J39" s="5"/>
      <c r="K39" s="13" t="s">
        <v>4</v>
      </c>
      <c r="L39" s="16" t="s">
        <v>5</v>
      </c>
      <c r="M39" s="16" t="s">
        <v>6</v>
      </c>
      <c r="N39" s="16" t="s">
        <v>7</v>
      </c>
      <c r="O39" s="16" t="s">
        <v>8</v>
      </c>
      <c r="P39" s="16" t="s">
        <v>10</v>
      </c>
      <c r="Q39" s="25"/>
    </row>
    <row r="40" spans="2:17" ht="50.1" customHeight="1" x14ac:dyDescent="0.45">
      <c r="B40" s="5"/>
      <c r="C40" s="26" t="s">
        <v>9</v>
      </c>
      <c r="D40" s="16" t="s">
        <v>11</v>
      </c>
      <c r="E40" s="16" t="s">
        <v>12</v>
      </c>
      <c r="F40" s="16" t="s">
        <v>13</v>
      </c>
      <c r="G40" s="16" t="s">
        <v>14</v>
      </c>
      <c r="H40" s="16" t="s">
        <v>15</v>
      </c>
      <c r="I40" s="19"/>
      <c r="J40" s="5"/>
      <c r="K40" s="26" t="s">
        <v>9</v>
      </c>
      <c r="L40" s="16" t="s">
        <v>11</v>
      </c>
      <c r="M40" s="16" t="s">
        <v>12</v>
      </c>
      <c r="N40" s="16" t="s">
        <v>13</v>
      </c>
      <c r="O40" s="16" t="s">
        <v>14</v>
      </c>
      <c r="P40" s="16" t="s">
        <v>15</v>
      </c>
      <c r="Q40" s="19"/>
    </row>
    <row r="41" spans="2:17" ht="50.1" customHeight="1" x14ac:dyDescent="0.45">
      <c r="B41" s="5"/>
      <c r="C41" s="26"/>
      <c r="D41" s="27" t="s">
        <v>16</v>
      </c>
      <c r="E41" s="57" t="s">
        <v>17</v>
      </c>
      <c r="F41" s="57"/>
      <c r="G41" s="58" t="s">
        <v>18</v>
      </c>
      <c r="H41" s="59"/>
      <c r="I41" s="19"/>
      <c r="J41" s="5"/>
      <c r="K41" s="26"/>
      <c r="L41" s="27" t="s">
        <v>16</v>
      </c>
      <c r="M41" s="57" t="s">
        <v>17</v>
      </c>
      <c r="N41" s="57"/>
      <c r="O41" s="58" t="s">
        <v>18</v>
      </c>
      <c r="P41" s="59"/>
      <c r="Q41" s="19"/>
    </row>
    <row r="42" spans="2:17" ht="54.75" customHeight="1" x14ac:dyDescent="0.45">
      <c r="B42" s="5"/>
      <c r="C42" s="28"/>
      <c r="D42" s="16" t="s">
        <v>19</v>
      </c>
      <c r="E42" s="16" t="s">
        <v>20</v>
      </c>
      <c r="F42" s="29" t="s">
        <v>21</v>
      </c>
      <c r="G42" s="16" t="s">
        <v>22</v>
      </c>
      <c r="H42" s="30"/>
      <c r="I42" s="19"/>
      <c r="J42" s="5"/>
      <c r="K42" s="28"/>
      <c r="L42" s="16" t="s">
        <v>19</v>
      </c>
      <c r="M42" s="16" t="s">
        <v>20</v>
      </c>
      <c r="N42" s="29" t="s">
        <v>21</v>
      </c>
      <c r="O42" s="16" t="s">
        <v>22</v>
      </c>
      <c r="P42" s="30"/>
      <c r="Q42" s="19"/>
    </row>
    <row r="43" spans="2:17" ht="13.2" customHeight="1" x14ac:dyDescent="0.45">
      <c r="B43" s="5"/>
      <c r="E43" s="32"/>
      <c r="F43" s="33"/>
      <c r="G43" s="33"/>
      <c r="H43" s="34"/>
      <c r="I43" s="19"/>
      <c r="J43" s="5"/>
      <c r="M43" s="32"/>
      <c r="N43" s="33"/>
      <c r="O43" s="33"/>
      <c r="P43" s="34"/>
      <c r="Q43" s="19"/>
    </row>
    <row r="44" spans="2:17" ht="34.950000000000003" customHeight="1" x14ac:dyDescent="0.45">
      <c r="B44" s="5"/>
      <c r="C44" s="35" t="s">
        <v>31</v>
      </c>
      <c r="D44" s="16" t="s">
        <v>30</v>
      </c>
      <c r="E44" s="16" t="s">
        <v>32</v>
      </c>
      <c r="F44" s="48" t="s">
        <v>34</v>
      </c>
      <c r="G44" s="49"/>
      <c r="H44" s="50"/>
      <c r="I44" s="25"/>
      <c r="J44" s="5"/>
      <c r="K44" s="35" t="s">
        <v>31</v>
      </c>
      <c r="L44" s="16" t="s">
        <v>30</v>
      </c>
      <c r="M44" s="16" t="s">
        <v>32</v>
      </c>
      <c r="N44" s="48" t="s">
        <v>34</v>
      </c>
      <c r="O44" s="49"/>
      <c r="P44" s="50"/>
      <c r="Q44" s="25"/>
    </row>
    <row r="45" spans="2:17" ht="99.45" customHeight="1" x14ac:dyDescent="0.45">
      <c r="B45" s="5"/>
      <c r="C45" s="35"/>
      <c r="D45" s="7"/>
      <c r="E45" s="7"/>
      <c r="F45" s="36"/>
      <c r="G45" s="37"/>
      <c r="H45" s="38"/>
      <c r="I45" s="25"/>
      <c r="J45" s="5"/>
      <c r="K45" s="35"/>
      <c r="L45" s="7"/>
      <c r="M45" s="7"/>
      <c r="N45" s="36"/>
      <c r="O45" s="37"/>
      <c r="P45" s="38"/>
      <c r="Q45" s="25"/>
    </row>
    <row r="46" spans="2:17" ht="27.45" customHeight="1" x14ac:dyDescent="0.45">
      <c r="B46" s="39"/>
      <c r="C46" s="40"/>
      <c r="D46" s="41"/>
      <c r="E46" s="41"/>
      <c r="F46" s="42"/>
      <c r="G46" s="42"/>
      <c r="H46" s="42"/>
      <c r="I46" s="43"/>
      <c r="J46" s="39"/>
      <c r="K46" s="40"/>
      <c r="L46" s="41"/>
      <c r="M46" s="41"/>
      <c r="N46" s="42"/>
      <c r="O46" s="42"/>
      <c r="P46" s="42"/>
      <c r="Q46" s="43"/>
    </row>
    <row r="47" spans="2:17" ht="50.1" customHeight="1" x14ac:dyDescent="0.45">
      <c r="B47" s="5"/>
    </row>
    <row r="48" spans="2:17" ht="21" customHeight="1" x14ac:dyDescent="0.45"/>
    <row r="49" ht="10.5" customHeight="1" x14ac:dyDescent="0.45"/>
  </sheetData>
  <sheetProtection sheet="1" objects="1" scenarios="1"/>
  <mergeCells count="36">
    <mergeCell ref="C3:C4"/>
    <mergeCell ref="D3:H3"/>
    <mergeCell ref="K3:K4"/>
    <mergeCell ref="L3:P3"/>
    <mergeCell ref="D4:H4"/>
    <mergeCell ref="L4:P4"/>
    <mergeCell ref="E11:F11"/>
    <mergeCell ref="G11:H11"/>
    <mergeCell ref="M11:N11"/>
    <mergeCell ref="O11:P11"/>
    <mergeCell ref="F14:H14"/>
    <mergeCell ref="N14:P14"/>
    <mergeCell ref="C18:C19"/>
    <mergeCell ref="D18:H18"/>
    <mergeCell ref="K18:K19"/>
    <mergeCell ref="L18:P18"/>
    <mergeCell ref="D19:H19"/>
    <mergeCell ref="L19:P19"/>
    <mergeCell ref="E26:F26"/>
    <mergeCell ref="G26:H26"/>
    <mergeCell ref="M26:N26"/>
    <mergeCell ref="O26:P26"/>
    <mergeCell ref="F29:H29"/>
    <mergeCell ref="N29:P29"/>
    <mergeCell ref="C33:C34"/>
    <mergeCell ref="D33:H33"/>
    <mergeCell ref="K33:K34"/>
    <mergeCell ref="L33:P33"/>
    <mergeCell ref="D34:H34"/>
    <mergeCell ref="L34:P34"/>
    <mergeCell ref="E41:F41"/>
    <mergeCell ref="G41:H41"/>
    <mergeCell ref="M41:N41"/>
    <mergeCell ref="O41:P41"/>
    <mergeCell ref="F44:H44"/>
    <mergeCell ref="N44:P44"/>
  </mergeCells>
  <phoneticPr fontId="1"/>
  <dataValidations count="1">
    <dataValidation type="list" allowBlank="1" showInputMessage="1" showErrorMessage="1" sqref="C2" xr:uid="{9F416C28-1426-4095-8DC8-014340802DE2}">
      <formula1>$AQ$3:$AQ$13</formula1>
    </dataValidation>
  </dataValidations>
  <printOptions horizontalCentered="1" verticalCentered="1"/>
  <pageMargins left="0" right="0" top="0" bottom="0" header="0.51181102362204722" footer="0.51181102362204722"/>
  <pageSetup paperSize="9" scale="37" firstPageNumber="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DataPrint">
                <anchor moveWithCells="1" sizeWithCells="1">
                  <from>
                    <xdr:col>19</xdr:col>
                    <xdr:colOff>403860</xdr:colOff>
                    <xdr:row>3</xdr:row>
                    <xdr:rowOff>358140</xdr:rowOff>
                  </from>
                  <to>
                    <xdr:col>24</xdr:col>
                    <xdr:colOff>594360</xdr:colOff>
                    <xdr:row>4</xdr:row>
                    <xdr:rowOff>388620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B489-1B18-476D-99AF-C3388EE44B02}">
  <sheetPr codeName="Sheet6">
    <pageSetUpPr fitToPage="1"/>
  </sheetPr>
  <dimension ref="B2:AU49"/>
  <sheetViews>
    <sheetView view="pageBreakPreview" zoomScale="55" zoomScaleNormal="100" zoomScaleSheetLayoutView="55" zoomScalePageLayoutView="55" workbookViewId="0">
      <selection activeCell="D4" sqref="D4:H4"/>
    </sheetView>
  </sheetViews>
  <sheetFormatPr defaultColWidth="8.59765625" defaultRowHeight="18" x14ac:dyDescent="0.45"/>
  <cols>
    <col min="1" max="2" width="2.09765625" customWidth="1"/>
    <col min="3" max="3" width="15" customWidth="1"/>
    <col min="4" max="5" width="18.5" style="31" customWidth="1"/>
    <col min="6" max="8" width="18.5" customWidth="1"/>
    <col min="9" max="10" width="2.09765625" customWidth="1"/>
    <col min="11" max="11" width="15" customWidth="1"/>
    <col min="12" max="13" width="18.59765625" style="31" customWidth="1"/>
    <col min="14" max="15" width="18.59765625" customWidth="1"/>
    <col min="16" max="16" width="22.296875" bestFit="1" customWidth="1"/>
    <col min="17" max="17" width="3.19921875" customWidth="1"/>
    <col min="43" max="43" width="17.09765625" bestFit="1" customWidth="1"/>
    <col min="47" max="47" width="9.296875" bestFit="1" customWidth="1"/>
  </cols>
  <sheetData>
    <row r="2" spans="2:47" ht="28.35" customHeight="1" x14ac:dyDescent="0.45">
      <c r="B2" s="1"/>
      <c r="C2" s="2" t="s">
        <v>38</v>
      </c>
      <c r="D2" s="3"/>
      <c r="E2" s="2"/>
      <c r="F2" s="3"/>
      <c r="G2" s="3"/>
      <c r="H2" s="3"/>
      <c r="I2" s="4"/>
      <c r="J2" s="1"/>
      <c r="K2" s="2" t="str">
        <f>C2</f>
        <v>アピタ飯田店</v>
      </c>
      <c r="L2" s="3"/>
      <c r="M2" s="2"/>
      <c r="N2" s="3"/>
      <c r="O2" s="3"/>
      <c r="P2" s="3"/>
      <c r="Q2" s="4"/>
      <c r="U2" s="44"/>
    </row>
    <row r="3" spans="2:47" ht="47.25" customHeight="1" x14ac:dyDescent="0.45">
      <c r="B3" s="5"/>
      <c r="C3" s="51" t="s">
        <v>0</v>
      </c>
      <c r="D3" s="53"/>
      <c r="E3" s="53"/>
      <c r="F3" s="53"/>
      <c r="G3" s="53"/>
      <c r="H3" s="53"/>
      <c r="I3" s="6"/>
      <c r="J3" s="5"/>
      <c r="K3" s="51" t="s">
        <v>0</v>
      </c>
      <c r="L3" s="53" t="str">
        <f>IF(D3="","",D3+1)</f>
        <v/>
      </c>
      <c r="M3" s="53"/>
      <c r="N3" s="53"/>
      <c r="O3" s="53"/>
      <c r="P3" s="53"/>
      <c r="Q3" s="6"/>
      <c r="AP3" t="s">
        <v>36</v>
      </c>
      <c r="AQ3" t="s">
        <v>35</v>
      </c>
      <c r="AR3">
        <v>100000</v>
      </c>
      <c r="AT3" t="s">
        <v>40</v>
      </c>
      <c r="AU3">
        <f>VLOOKUP(C2,初期設定!B:C,2,FALSE)</f>
        <v>1</v>
      </c>
    </row>
    <row r="4" spans="2:47" ht="105" customHeight="1" x14ac:dyDescent="0.45">
      <c r="B4" s="5"/>
      <c r="C4" s="52"/>
      <c r="D4" s="54" t="str">
        <f>CONCATENATE("*",D3,"*")</f>
        <v>**</v>
      </c>
      <c r="E4" s="55"/>
      <c r="F4" s="55"/>
      <c r="G4" s="55"/>
      <c r="H4" s="56"/>
      <c r="I4" s="6"/>
      <c r="J4" s="5"/>
      <c r="K4" s="52"/>
      <c r="L4" s="54" t="str">
        <f>CONCATENATE("*",L3,"*")</f>
        <v>**</v>
      </c>
      <c r="M4" s="55"/>
      <c r="N4" s="55"/>
      <c r="O4" s="55"/>
      <c r="P4" s="56"/>
      <c r="Q4" s="6"/>
      <c r="AQ4" t="s">
        <v>37</v>
      </c>
      <c r="AR4">
        <v>200000</v>
      </c>
      <c r="AT4" t="s">
        <v>42</v>
      </c>
      <c r="AU4">
        <f>VLOOKUP(C2,AQ:AR,2,FALSE)+AU3</f>
        <v>1</v>
      </c>
    </row>
    <row r="5" spans="2:47" ht="36" x14ac:dyDescent="0.45">
      <c r="B5" s="5"/>
      <c r="C5" s="8" t="s">
        <v>3</v>
      </c>
      <c r="D5" s="9" t="s">
        <v>1</v>
      </c>
      <c r="E5" s="10"/>
      <c r="F5" s="11"/>
      <c r="G5" s="11"/>
      <c r="H5" s="12" t="s">
        <v>2</v>
      </c>
      <c r="I5" s="6"/>
      <c r="J5" s="5"/>
      <c r="K5" s="8" t="s">
        <v>3</v>
      </c>
      <c r="L5" s="9" t="s">
        <v>1</v>
      </c>
      <c r="M5" s="10"/>
      <c r="N5" s="11"/>
      <c r="O5" s="11"/>
      <c r="P5" s="12" t="s">
        <v>2</v>
      </c>
      <c r="Q5" s="6"/>
      <c r="AQ5" t="s">
        <v>38</v>
      </c>
      <c r="AR5">
        <v>0</v>
      </c>
      <c r="AT5" t="s">
        <v>41</v>
      </c>
      <c r="AU5">
        <v>100007</v>
      </c>
    </row>
    <row r="6" spans="2:47" ht="35.25" customHeight="1" x14ac:dyDescent="0.45">
      <c r="B6" s="5"/>
      <c r="C6" s="13" t="s">
        <v>24</v>
      </c>
      <c r="D6" s="14"/>
      <c r="E6" s="15" t="s">
        <v>26</v>
      </c>
      <c r="F6" s="16" t="s">
        <v>27</v>
      </c>
      <c r="G6" s="17"/>
      <c r="H6" s="18" t="s">
        <v>25</v>
      </c>
      <c r="I6" s="19"/>
      <c r="J6" s="5"/>
      <c r="K6" s="13" t="s">
        <v>24</v>
      </c>
      <c r="L6" s="14"/>
      <c r="M6" s="15" t="s">
        <v>26</v>
      </c>
      <c r="N6" s="16" t="s">
        <v>27</v>
      </c>
      <c r="O6" s="17"/>
      <c r="P6" s="18" t="s">
        <v>25</v>
      </c>
      <c r="Q6" s="19"/>
      <c r="AQ6" t="s">
        <v>39</v>
      </c>
      <c r="AR6">
        <v>300000</v>
      </c>
    </row>
    <row r="7" spans="2:47" ht="35.25" customHeight="1" x14ac:dyDescent="0.45">
      <c r="B7" s="5"/>
      <c r="C7" s="13" t="s">
        <v>28</v>
      </c>
      <c r="D7" s="14"/>
      <c r="E7" s="20"/>
      <c r="F7" s="21" t="s">
        <v>29</v>
      </c>
      <c r="G7" s="17"/>
      <c r="H7" s="22"/>
      <c r="I7" s="19"/>
      <c r="J7" s="5"/>
      <c r="K7" s="13" t="s">
        <v>28</v>
      </c>
      <c r="L7" s="14"/>
      <c r="M7" s="20"/>
      <c r="N7" s="21" t="s">
        <v>29</v>
      </c>
      <c r="O7" s="17"/>
      <c r="P7" s="22"/>
      <c r="Q7" s="19"/>
    </row>
    <row r="8" spans="2:47" ht="35.25" customHeight="1" x14ac:dyDescent="0.45">
      <c r="B8" s="5"/>
      <c r="C8" s="21" t="s">
        <v>33</v>
      </c>
      <c r="D8" s="14"/>
      <c r="E8" s="20"/>
      <c r="F8" s="21" t="s">
        <v>23</v>
      </c>
      <c r="G8" s="23"/>
      <c r="H8" s="24"/>
      <c r="I8" s="25"/>
      <c r="J8" s="5"/>
      <c r="K8" s="21" t="s">
        <v>33</v>
      </c>
      <c r="L8" s="14"/>
      <c r="M8" s="20"/>
      <c r="N8" s="21" t="s">
        <v>23</v>
      </c>
      <c r="O8" s="23"/>
      <c r="P8" s="24"/>
      <c r="Q8" s="25"/>
    </row>
    <row r="9" spans="2:47" ht="50.1" customHeight="1" x14ac:dyDescent="0.45">
      <c r="B9" s="5"/>
      <c r="C9" s="13" t="s">
        <v>4</v>
      </c>
      <c r="D9" s="16" t="s">
        <v>5</v>
      </c>
      <c r="E9" s="16" t="s">
        <v>6</v>
      </c>
      <c r="F9" s="16" t="s">
        <v>7</v>
      </c>
      <c r="G9" s="16" t="s">
        <v>8</v>
      </c>
      <c r="H9" s="16" t="s">
        <v>10</v>
      </c>
      <c r="I9" s="25"/>
      <c r="J9" s="5"/>
      <c r="K9" s="13" t="s">
        <v>4</v>
      </c>
      <c r="L9" s="16" t="s">
        <v>5</v>
      </c>
      <c r="M9" s="16" t="s">
        <v>6</v>
      </c>
      <c r="N9" s="16" t="s">
        <v>7</v>
      </c>
      <c r="O9" s="16" t="s">
        <v>8</v>
      </c>
      <c r="P9" s="16" t="s">
        <v>10</v>
      </c>
      <c r="Q9" s="25"/>
    </row>
    <row r="10" spans="2:47" ht="50.1" customHeight="1" x14ac:dyDescent="0.45">
      <c r="B10" s="5"/>
      <c r="C10" s="26" t="s">
        <v>9</v>
      </c>
      <c r="D10" s="16" t="s">
        <v>11</v>
      </c>
      <c r="E10" s="16" t="s">
        <v>12</v>
      </c>
      <c r="F10" s="16" t="s">
        <v>13</v>
      </c>
      <c r="G10" s="16" t="s">
        <v>14</v>
      </c>
      <c r="H10" s="16" t="s">
        <v>15</v>
      </c>
      <c r="I10" s="19"/>
      <c r="J10" s="5"/>
      <c r="K10" s="26" t="s">
        <v>9</v>
      </c>
      <c r="L10" s="16" t="s">
        <v>11</v>
      </c>
      <c r="M10" s="16" t="s">
        <v>12</v>
      </c>
      <c r="N10" s="16" t="s">
        <v>13</v>
      </c>
      <c r="O10" s="16" t="s">
        <v>14</v>
      </c>
      <c r="P10" s="16" t="s">
        <v>15</v>
      </c>
      <c r="Q10" s="19"/>
      <c r="AT10">
        <v>781103</v>
      </c>
    </row>
    <row r="11" spans="2:47" ht="50.1" customHeight="1" x14ac:dyDescent="0.45">
      <c r="B11" s="5"/>
      <c r="C11" s="26"/>
      <c r="D11" s="27" t="s">
        <v>16</v>
      </c>
      <c r="E11" s="57" t="s">
        <v>17</v>
      </c>
      <c r="F11" s="57"/>
      <c r="G11" s="58" t="s">
        <v>18</v>
      </c>
      <c r="H11" s="59"/>
      <c r="I11" s="19"/>
      <c r="J11" s="5"/>
      <c r="K11" s="26"/>
      <c r="L11" s="27" t="s">
        <v>16</v>
      </c>
      <c r="M11" s="57" t="s">
        <v>17</v>
      </c>
      <c r="N11" s="57"/>
      <c r="O11" s="58" t="s">
        <v>18</v>
      </c>
      <c r="P11" s="59"/>
      <c r="Q11" s="19"/>
    </row>
    <row r="12" spans="2:47" ht="54.75" customHeight="1" x14ac:dyDescent="0.45">
      <c r="B12" s="5"/>
      <c r="C12" s="28"/>
      <c r="D12" s="16" t="s">
        <v>19</v>
      </c>
      <c r="E12" s="16" t="s">
        <v>20</v>
      </c>
      <c r="F12" s="29" t="s">
        <v>21</v>
      </c>
      <c r="G12" s="16" t="s">
        <v>22</v>
      </c>
      <c r="H12" s="30"/>
      <c r="I12" s="19"/>
      <c r="J12" s="5"/>
      <c r="K12" s="28"/>
      <c r="L12" s="16" t="s">
        <v>19</v>
      </c>
      <c r="M12" s="16" t="s">
        <v>20</v>
      </c>
      <c r="N12" s="29" t="s">
        <v>21</v>
      </c>
      <c r="O12" s="16" t="s">
        <v>22</v>
      </c>
      <c r="P12" s="30"/>
      <c r="Q12" s="19"/>
    </row>
    <row r="13" spans="2:47" ht="13.2" customHeight="1" x14ac:dyDescent="0.45">
      <c r="B13" s="5"/>
      <c r="E13" s="32"/>
      <c r="F13" s="33"/>
      <c r="G13" s="33"/>
      <c r="H13" s="34"/>
      <c r="I13" s="19"/>
      <c r="J13" s="5"/>
      <c r="M13" s="32"/>
      <c r="N13" s="33"/>
      <c r="O13" s="33"/>
      <c r="P13" s="34"/>
      <c r="Q13" s="19"/>
    </row>
    <row r="14" spans="2:47" ht="34.950000000000003" customHeight="1" x14ac:dyDescent="0.45">
      <c r="B14" s="5"/>
      <c r="C14" s="35" t="s">
        <v>31</v>
      </c>
      <c r="D14" s="16" t="s">
        <v>30</v>
      </c>
      <c r="E14" s="16" t="s">
        <v>32</v>
      </c>
      <c r="F14" s="48" t="s">
        <v>34</v>
      </c>
      <c r="G14" s="49"/>
      <c r="H14" s="50"/>
      <c r="I14" s="25"/>
      <c r="J14" s="5"/>
      <c r="K14" s="35" t="s">
        <v>31</v>
      </c>
      <c r="L14" s="16" t="s">
        <v>30</v>
      </c>
      <c r="M14" s="16" t="s">
        <v>32</v>
      </c>
      <c r="N14" s="48" t="s">
        <v>34</v>
      </c>
      <c r="O14" s="49"/>
      <c r="P14" s="50"/>
      <c r="Q14" s="25"/>
    </row>
    <row r="15" spans="2:47" ht="99.45" customHeight="1" x14ac:dyDescent="0.45">
      <c r="B15" s="5"/>
      <c r="C15" s="35"/>
      <c r="D15" s="7"/>
      <c r="E15" s="7"/>
      <c r="F15" s="36"/>
      <c r="G15" s="37"/>
      <c r="H15" s="38"/>
      <c r="I15" s="25"/>
      <c r="J15" s="5"/>
      <c r="K15" s="35"/>
      <c r="L15" s="7"/>
      <c r="M15" s="7"/>
      <c r="N15" s="36"/>
      <c r="O15" s="37"/>
      <c r="P15" s="38"/>
      <c r="Q15" s="25"/>
    </row>
    <row r="16" spans="2:47" ht="27.45" customHeight="1" x14ac:dyDescent="0.45">
      <c r="B16" s="39"/>
      <c r="C16" s="40"/>
      <c r="D16" s="41"/>
      <c r="E16" s="41"/>
      <c r="F16" s="42"/>
      <c r="G16" s="42"/>
      <c r="H16" s="42"/>
      <c r="I16" s="43"/>
      <c r="J16" s="39"/>
      <c r="K16" s="40"/>
      <c r="L16" s="41"/>
      <c r="M16" s="41"/>
      <c r="N16" s="42"/>
      <c r="O16" s="42"/>
      <c r="P16" s="42"/>
      <c r="Q16" s="43"/>
    </row>
    <row r="17" spans="2:17" ht="28.35" customHeight="1" x14ac:dyDescent="0.45">
      <c r="B17" s="1"/>
      <c r="C17" s="2" t="str">
        <f>C2</f>
        <v>アピタ飯田店</v>
      </c>
      <c r="D17" s="3"/>
      <c r="E17" s="2"/>
      <c r="F17" s="3"/>
      <c r="G17" s="3"/>
      <c r="H17" s="3"/>
      <c r="I17" s="4"/>
      <c r="J17" s="1"/>
      <c r="K17" s="2" t="str">
        <f>C2</f>
        <v>アピタ飯田店</v>
      </c>
      <c r="L17" s="3"/>
      <c r="M17" s="2"/>
      <c r="N17" s="3"/>
      <c r="O17" s="3"/>
      <c r="P17" s="3"/>
      <c r="Q17" s="4"/>
    </row>
    <row r="18" spans="2:17" ht="47.25" customHeight="1" x14ac:dyDescent="0.45">
      <c r="B18" s="5"/>
      <c r="C18" s="51" t="s">
        <v>0</v>
      </c>
      <c r="D18" s="53" t="str">
        <f>IF(D3="","",D3+2)</f>
        <v/>
      </c>
      <c r="E18" s="53"/>
      <c r="F18" s="53"/>
      <c r="G18" s="53"/>
      <c r="H18" s="53"/>
      <c r="I18" s="6"/>
      <c r="J18" s="5"/>
      <c r="K18" s="51" t="s">
        <v>0</v>
      </c>
      <c r="L18" s="53" t="str">
        <f>IF(D3="","",D3+3)</f>
        <v/>
      </c>
      <c r="M18" s="53"/>
      <c r="N18" s="53"/>
      <c r="O18" s="53"/>
      <c r="P18" s="53"/>
      <c r="Q18" s="6"/>
    </row>
    <row r="19" spans="2:17" ht="105" customHeight="1" x14ac:dyDescent="0.45">
      <c r="B19" s="5"/>
      <c r="C19" s="52"/>
      <c r="D19" s="54" t="str">
        <f>CONCATENATE("*",D18,"*")</f>
        <v>**</v>
      </c>
      <c r="E19" s="55"/>
      <c r="F19" s="55"/>
      <c r="G19" s="55"/>
      <c r="H19" s="56"/>
      <c r="I19" s="6"/>
      <c r="J19" s="5"/>
      <c r="K19" s="52"/>
      <c r="L19" s="54" t="str">
        <f>CONCATENATE("*",L18,"*")</f>
        <v>**</v>
      </c>
      <c r="M19" s="55"/>
      <c r="N19" s="55"/>
      <c r="O19" s="55"/>
      <c r="P19" s="56"/>
      <c r="Q19" s="6"/>
    </row>
    <row r="20" spans="2:17" ht="36" x14ac:dyDescent="0.45">
      <c r="B20" s="5"/>
      <c r="C20" s="8" t="s">
        <v>3</v>
      </c>
      <c r="D20" s="9" t="s">
        <v>1</v>
      </c>
      <c r="E20" s="10"/>
      <c r="F20" s="11"/>
      <c r="G20" s="11"/>
      <c r="H20" s="12" t="s">
        <v>2</v>
      </c>
      <c r="I20" s="6"/>
      <c r="J20" s="5"/>
      <c r="K20" s="8" t="s">
        <v>3</v>
      </c>
      <c r="L20" s="9" t="s">
        <v>1</v>
      </c>
      <c r="M20" s="10"/>
      <c r="N20" s="11"/>
      <c r="O20" s="11"/>
      <c r="P20" s="12" t="s">
        <v>2</v>
      </c>
      <c r="Q20" s="6"/>
    </row>
    <row r="21" spans="2:17" ht="35.25" customHeight="1" x14ac:dyDescent="0.45">
      <c r="B21" s="5"/>
      <c r="C21" s="13" t="s">
        <v>24</v>
      </c>
      <c r="D21" s="14"/>
      <c r="E21" s="15" t="s">
        <v>26</v>
      </c>
      <c r="F21" s="16" t="s">
        <v>27</v>
      </c>
      <c r="G21" s="17"/>
      <c r="H21" s="18" t="s">
        <v>25</v>
      </c>
      <c r="I21" s="19"/>
      <c r="J21" s="5"/>
      <c r="K21" s="13" t="s">
        <v>24</v>
      </c>
      <c r="L21" s="14"/>
      <c r="M21" s="15" t="s">
        <v>26</v>
      </c>
      <c r="N21" s="16" t="s">
        <v>27</v>
      </c>
      <c r="O21" s="17"/>
      <c r="P21" s="18" t="s">
        <v>25</v>
      </c>
      <c r="Q21" s="19"/>
    </row>
    <row r="22" spans="2:17" ht="35.25" customHeight="1" x14ac:dyDescent="0.45">
      <c r="B22" s="5"/>
      <c r="C22" s="13" t="s">
        <v>28</v>
      </c>
      <c r="D22" s="14"/>
      <c r="E22" s="20"/>
      <c r="F22" s="21" t="s">
        <v>29</v>
      </c>
      <c r="G22" s="17"/>
      <c r="H22" s="22"/>
      <c r="I22" s="19"/>
      <c r="J22" s="5"/>
      <c r="K22" s="13" t="s">
        <v>28</v>
      </c>
      <c r="L22" s="14"/>
      <c r="M22" s="20"/>
      <c r="N22" s="21" t="s">
        <v>29</v>
      </c>
      <c r="O22" s="17"/>
      <c r="P22" s="22"/>
      <c r="Q22" s="19"/>
    </row>
    <row r="23" spans="2:17" ht="35.25" customHeight="1" x14ac:dyDescent="0.45">
      <c r="B23" s="5"/>
      <c r="C23" s="21" t="s">
        <v>33</v>
      </c>
      <c r="D23" s="14"/>
      <c r="E23" s="20"/>
      <c r="F23" s="21" t="s">
        <v>23</v>
      </c>
      <c r="G23" s="23"/>
      <c r="H23" s="24"/>
      <c r="I23" s="25"/>
      <c r="J23" s="5"/>
      <c r="K23" s="21" t="s">
        <v>33</v>
      </c>
      <c r="L23" s="14"/>
      <c r="M23" s="20"/>
      <c r="N23" s="21" t="s">
        <v>23</v>
      </c>
      <c r="O23" s="23"/>
      <c r="P23" s="24"/>
      <c r="Q23" s="25"/>
    </row>
    <row r="24" spans="2:17" ht="50.1" customHeight="1" x14ac:dyDescent="0.45">
      <c r="B24" s="5"/>
      <c r="C24" s="13" t="s">
        <v>4</v>
      </c>
      <c r="D24" s="16" t="s">
        <v>5</v>
      </c>
      <c r="E24" s="16" t="s">
        <v>6</v>
      </c>
      <c r="F24" s="16" t="s">
        <v>7</v>
      </c>
      <c r="G24" s="16" t="s">
        <v>8</v>
      </c>
      <c r="H24" s="16" t="s">
        <v>10</v>
      </c>
      <c r="I24" s="25"/>
      <c r="J24" s="5"/>
      <c r="K24" s="13" t="s">
        <v>4</v>
      </c>
      <c r="L24" s="16" t="s">
        <v>5</v>
      </c>
      <c r="M24" s="16" t="s">
        <v>6</v>
      </c>
      <c r="N24" s="16" t="s">
        <v>7</v>
      </c>
      <c r="O24" s="16" t="s">
        <v>8</v>
      </c>
      <c r="P24" s="16" t="s">
        <v>10</v>
      </c>
      <c r="Q24" s="25"/>
    </row>
    <row r="25" spans="2:17" ht="50.1" customHeight="1" x14ac:dyDescent="0.45">
      <c r="B25" s="5"/>
      <c r="C25" s="26" t="s">
        <v>9</v>
      </c>
      <c r="D25" s="16" t="s">
        <v>11</v>
      </c>
      <c r="E25" s="16" t="s">
        <v>12</v>
      </c>
      <c r="F25" s="16" t="s">
        <v>13</v>
      </c>
      <c r="G25" s="16" t="s">
        <v>14</v>
      </c>
      <c r="H25" s="16" t="s">
        <v>15</v>
      </c>
      <c r="I25" s="19"/>
      <c r="J25" s="5"/>
      <c r="K25" s="26" t="s">
        <v>9</v>
      </c>
      <c r="L25" s="16" t="s">
        <v>11</v>
      </c>
      <c r="M25" s="16" t="s">
        <v>12</v>
      </c>
      <c r="N25" s="16" t="s">
        <v>13</v>
      </c>
      <c r="O25" s="16" t="s">
        <v>14</v>
      </c>
      <c r="P25" s="16" t="s">
        <v>15</v>
      </c>
      <c r="Q25" s="19"/>
    </row>
    <row r="26" spans="2:17" ht="50.1" customHeight="1" x14ac:dyDescent="0.45">
      <c r="B26" s="5"/>
      <c r="C26" s="26"/>
      <c r="D26" s="27" t="s">
        <v>16</v>
      </c>
      <c r="E26" s="57" t="s">
        <v>17</v>
      </c>
      <c r="F26" s="57"/>
      <c r="G26" s="58" t="s">
        <v>18</v>
      </c>
      <c r="H26" s="59"/>
      <c r="I26" s="19"/>
      <c r="J26" s="5"/>
      <c r="K26" s="26"/>
      <c r="L26" s="27" t="s">
        <v>16</v>
      </c>
      <c r="M26" s="57" t="s">
        <v>17</v>
      </c>
      <c r="N26" s="57"/>
      <c r="O26" s="58" t="s">
        <v>18</v>
      </c>
      <c r="P26" s="59"/>
      <c r="Q26" s="19"/>
    </row>
    <row r="27" spans="2:17" ht="54.75" customHeight="1" x14ac:dyDescent="0.45">
      <c r="B27" s="5"/>
      <c r="C27" s="28"/>
      <c r="D27" s="16" t="s">
        <v>19</v>
      </c>
      <c r="E27" s="16" t="s">
        <v>20</v>
      </c>
      <c r="F27" s="29" t="s">
        <v>21</v>
      </c>
      <c r="G27" s="16" t="s">
        <v>22</v>
      </c>
      <c r="H27" s="30"/>
      <c r="I27" s="19"/>
      <c r="J27" s="5"/>
      <c r="K27" s="28"/>
      <c r="L27" s="16" t="s">
        <v>19</v>
      </c>
      <c r="M27" s="16" t="s">
        <v>20</v>
      </c>
      <c r="N27" s="29" t="s">
        <v>21</v>
      </c>
      <c r="O27" s="16" t="s">
        <v>22</v>
      </c>
      <c r="P27" s="30"/>
      <c r="Q27" s="19"/>
    </row>
    <row r="28" spans="2:17" ht="13.2" customHeight="1" x14ac:dyDescent="0.45">
      <c r="B28" s="5"/>
      <c r="E28" s="32"/>
      <c r="F28" s="33"/>
      <c r="G28" s="33"/>
      <c r="H28" s="34"/>
      <c r="I28" s="19"/>
      <c r="J28" s="5"/>
      <c r="M28" s="32"/>
      <c r="N28" s="33"/>
      <c r="O28" s="33"/>
      <c r="P28" s="34"/>
      <c r="Q28" s="19"/>
    </row>
    <row r="29" spans="2:17" ht="34.950000000000003" customHeight="1" x14ac:dyDescent="0.45">
      <c r="B29" s="5"/>
      <c r="C29" s="35" t="s">
        <v>31</v>
      </c>
      <c r="D29" s="16" t="s">
        <v>30</v>
      </c>
      <c r="E29" s="16" t="s">
        <v>32</v>
      </c>
      <c r="F29" s="48" t="s">
        <v>34</v>
      </c>
      <c r="G29" s="49"/>
      <c r="H29" s="50"/>
      <c r="I29" s="25"/>
      <c r="J29" s="5"/>
      <c r="K29" s="35" t="s">
        <v>31</v>
      </c>
      <c r="L29" s="16" t="s">
        <v>30</v>
      </c>
      <c r="M29" s="16" t="s">
        <v>32</v>
      </c>
      <c r="N29" s="48" t="s">
        <v>34</v>
      </c>
      <c r="O29" s="49"/>
      <c r="P29" s="50"/>
      <c r="Q29" s="25"/>
    </row>
    <row r="30" spans="2:17" ht="99.45" customHeight="1" x14ac:dyDescent="0.45">
      <c r="B30" s="5"/>
      <c r="C30" s="35"/>
      <c r="D30" s="7"/>
      <c r="E30" s="7"/>
      <c r="F30" s="36"/>
      <c r="G30" s="37"/>
      <c r="H30" s="38"/>
      <c r="I30" s="25"/>
      <c r="J30" s="5"/>
      <c r="K30" s="35"/>
      <c r="L30" s="7"/>
      <c r="M30" s="7"/>
      <c r="N30" s="36"/>
      <c r="O30" s="37"/>
      <c r="P30" s="38"/>
      <c r="Q30" s="25"/>
    </row>
    <row r="31" spans="2:17" ht="27.45" customHeight="1" x14ac:dyDescent="0.45">
      <c r="B31" s="39"/>
      <c r="C31" s="40"/>
      <c r="D31" s="41"/>
      <c r="E31" s="41"/>
      <c r="F31" s="42"/>
      <c r="G31" s="42"/>
      <c r="H31" s="42"/>
      <c r="I31" s="43"/>
      <c r="J31" s="39"/>
      <c r="K31" s="40"/>
      <c r="L31" s="41"/>
      <c r="M31" s="41"/>
      <c r="N31" s="42"/>
      <c r="O31" s="42"/>
      <c r="P31" s="42"/>
      <c r="Q31" s="43"/>
    </row>
    <row r="32" spans="2:17" ht="28.35" customHeight="1" x14ac:dyDescent="0.45">
      <c r="B32" s="1"/>
      <c r="C32" s="2" t="str">
        <f>C2</f>
        <v>アピタ飯田店</v>
      </c>
      <c r="D32" s="3"/>
      <c r="E32" s="2"/>
      <c r="F32" s="3"/>
      <c r="G32" s="3"/>
      <c r="H32" s="3"/>
      <c r="I32" s="4"/>
      <c r="J32" s="1"/>
      <c r="K32" s="2" t="str">
        <f>C2</f>
        <v>アピタ飯田店</v>
      </c>
      <c r="L32" s="3"/>
      <c r="M32" s="2"/>
      <c r="N32" s="3"/>
      <c r="O32" s="3"/>
      <c r="P32" s="3"/>
      <c r="Q32" s="4"/>
    </row>
    <row r="33" spans="2:17" ht="47.25" customHeight="1" x14ac:dyDescent="0.45">
      <c r="B33" s="5"/>
      <c r="C33" s="51" t="s">
        <v>0</v>
      </c>
      <c r="D33" s="53" t="str">
        <f>IF(D3="","",D3+4)</f>
        <v/>
      </c>
      <c r="E33" s="53"/>
      <c r="F33" s="53"/>
      <c r="G33" s="53"/>
      <c r="H33" s="53"/>
      <c r="I33" s="6"/>
      <c r="J33" s="5"/>
      <c r="K33" s="51" t="s">
        <v>0</v>
      </c>
      <c r="L33" s="53" t="str">
        <f>IF(D3="","",D3+5)</f>
        <v/>
      </c>
      <c r="M33" s="53"/>
      <c r="N33" s="53"/>
      <c r="O33" s="53"/>
      <c r="P33" s="53"/>
      <c r="Q33" s="6"/>
    </row>
    <row r="34" spans="2:17" ht="105" customHeight="1" x14ac:dyDescent="0.45">
      <c r="B34" s="5"/>
      <c r="C34" s="52"/>
      <c r="D34" s="54" t="str">
        <f>CONCATENATE("*",D33,"*")</f>
        <v>**</v>
      </c>
      <c r="E34" s="55"/>
      <c r="F34" s="55"/>
      <c r="G34" s="55"/>
      <c r="H34" s="56"/>
      <c r="I34" s="6"/>
      <c r="J34" s="5"/>
      <c r="K34" s="52"/>
      <c r="L34" s="54" t="str">
        <f>CONCATENATE("*",L33,"*")</f>
        <v>**</v>
      </c>
      <c r="M34" s="55"/>
      <c r="N34" s="55"/>
      <c r="O34" s="55"/>
      <c r="P34" s="56"/>
      <c r="Q34" s="6"/>
    </row>
    <row r="35" spans="2:17" ht="36" x14ac:dyDescent="0.45">
      <c r="B35" s="5"/>
      <c r="C35" s="8" t="s">
        <v>3</v>
      </c>
      <c r="D35" s="9" t="s">
        <v>1</v>
      </c>
      <c r="E35" s="10"/>
      <c r="F35" s="11"/>
      <c r="G35" s="11"/>
      <c r="H35" s="12" t="s">
        <v>2</v>
      </c>
      <c r="I35" s="6"/>
      <c r="J35" s="5"/>
      <c r="K35" s="8" t="s">
        <v>3</v>
      </c>
      <c r="L35" s="9" t="s">
        <v>1</v>
      </c>
      <c r="M35" s="10"/>
      <c r="N35" s="11"/>
      <c r="O35" s="11"/>
      <c r="P35" s="12" t="s">
        <v>2</v>
      </c>
      <c r="Q35" s="6"/>
    </row>
    <row r="36" spans="2:17" ht="35.25" customHeight="1" x14ac:dyDescent="0.45">
      <c r="B36" s="5"/>
      <c r="C36" s="13" t="s">
        <v>24</v>
      </c>
      <c r="D36" s="14"/>
      <c r="E36" s="15" t="s">
        <v>26</v>
      </c>
      <c r="F36" s="16" t="s">
        <v>27</v>
      </c>
      <c r="G36" s="17"/>
      <c r="H36" s="18" t="s">
        <v>25</v>
      </c>
      <c r="I36" s="19"/>
      <c r="J36" s="5"/>
      <c r="K36" s="13" t="s">
        <v>24</v>
      </c>
      <c r="L36" s="14"/>
      <c r="M36" s="15" t="s">
        <v>26</v>
      </c>
      <c r="N36" s="16" t="s">
        <v>27</v>
      </c>
      <c r="O36" s="17"/>
      <c r="P36" s="18" t="s">
        <v>25</v>
      </c>
      <c r="Q36" s="19"/>
    </row>
    <row r="37" spans="2:17" ht="35.25" customHeight="1" x14ac:dyDescent="0.45">
      <c r="B37" s="5"/>
      <c r="C37" s="13" t="s">
        <v>28</v>
      </c>
      <c r="D37" s="14"/>
      <c r="E37" s="20"/>
      <c r="F37" s="21" t="s">
        <v>29</v>
      </c>
      <c r="G37" s="17"/>
      <c r="H37" s="22"/>
      <c r="I37" s="19"/>
      <c r="J37" s="5"/>
      <c r="K37" s="13" t="s">
        <v>28</v>
      </c>
      <c r="L37" s="14"/>
      <c r="M37" s="20"/>
      <c r="N37" s="21" t="s">
        <v>29</v>
      </c>
      <c r="O37" s="17"/>
      <c r="P37" s="22"/>
      <c r="Q37" s="19"/>
    </row>
    <row r="38" spans="2:17" ht="35.25" customHeight="1" x14ac:dyDescent="0.45">
      <c r="B38" s="5"/>
      <c r="C38" s="21" t="s">
        <v>33</v>
      </c>
      <c r="D38" s="14"/>
      <c r="E38" s="20"/>
      <c r="F38" s="21" t="s">
        <v>23</v>
      </c>
      <c r="G38" s="23"/>
      <c r="H38" s="24"/>
      <c r="I38" s="25"/>
      <c r="J38" s="5"/>
      <c r="K38" s="21" t="s">
        <v>33</v>
      </c>
      <c r="L38" s="14"/>
      <c r="M38" s="20"/>
      <c r="N38" s="21" t="s">
        <v>23</v>
      </c>
      <c r="O38" s="23"/>
      <c r="P38" s="24"/>
      <c r="Q38" s="25"/>
    </row>
    <row r="39" spans="2:17" ht="50.1" customHeight="1" x14ac:dyDescent="0.45">
      <c r="B39" s="5"/>
      <c r="C39" s="13" t="s">
        <v>4</v>
      </c>
      <c r="D39" s="16" t="s">
        <v>5</v>
      </c>
      <c r="E39" s="16" t="s">
        <v>6</v>
      </c>
      <c r="F39" s="16" t="s">
        <v>7</v>
      </c>
      <c r="G39" s="16" t="s">
        <v>8</v>
      </c>
      <c r="H39" s="16" t="s">
        <v>10</v>
      </c>
      <c r="I39" s="25"/>
      <c r="J39" s="5"/>
      <c r="K39" s="13" t="s">
        <v>4</v>
      </c>
      <c r="L39" s="16" t="s">
        <v>5</v>
      </c>
      <c r="M39" s="16" t="s">
        <v>6</v>
      </c>
      <c r="N39" s="16" t="s">
        <v>7</v>
      </c>
      <c r="O39" s="16" t="s">
        <v>8</v>
      </c>
      <c r="P39" s="16" t="s">
        <v>10</v>
      </c>
      <c r="Q39" s="25"/>
    </row>
    <row r="40" spans="2:17" ht="50.1" customHeight="1" x14ac:dyDescent="0.45">
      <c r="B40" s="5"/>
      <c r="C40" s="26" t="s">
        <v>9</v>
      </c>
      <c r="D40" s="16" t="s">
        <v>11</v>
      </c>
      <c r="E40" s="16" t="s">
        <v>12</v>
      </c>
      <c r="F40" s="16" t="s">
        <v>13</v>
      </c>
      <c r="G40" s="16" t="s">
        <v>14</v>
      </c>
      <c r="H40" s="16" t="s">
        <v>15</v>
      </c>
      <c r="I40" s="19"/>
      <c r="J40" s="5"/>
      <c r="K40" s="26" t="s">
        <v>9</v>
      </c>
      <c r="L40" s="16" t="s">
        <v>11</v>
      </c>
      <c r="M40" s="16" t="s">
        <v>12</v>
      </c>
      <c r="N40" s="16" t="s">
        <v>13</v>
      </c>
      <c r="O40" s="16" t="s">
        <v>14</v>
      </c>
      <c r="P40" s="16" t="s">
        <v>15</v>
      </c>
      <c r="Q40" s="19"/>
    </row>
    <row r="41" spans="2:17" ht="50.1" customHeight="1" x14ac:dyDescent="0.45">
      <c r="B41" s="5"/>
      <c r="C41" s="26"/>
      <c r="D41" s="27" t="s">
        <v>16</v>
      </c>
      <c r="E41" s="57" t="s">
        <v>17</v>
      </c>
      <c r="F41" s="57"/>
      <c r="G41" s="58" t="s">
        <v>18</v>
      </c>
      <c r="H41" s="59"/>
      <c r="I41" s="19"/>
      <c r="J41" s="5"/>
      <c r="K41" s="26"/>
      <c r="L41" s="27" t="s">
        <v>16</v>
      </c>
      <c r="M41" s="57" t="s">
        <v>17</v>
      </c>
      <c r="N41" s="57"/>
      <c r="O41" s="58" t="s">
        <v>18</v>
      </c>
      <c r="P41" s="59"/>
      <c r="Q41" s="19"/>
    </row>
    <row r="42" spans="2:17" ht="54.75" customHeight="1" x14ac:dyDescent="0.45">
      <c r="B42" s="5"/>
      <c r="C42" s="28"/>
      <c r="D42" s="16" t="s">
        <v>19</v>
      </c>
      <c r="E42" s="16" t="s">
        <v>20</v>
      </c>
      <c r="F42" s="29" t="s">
        <v>21</v>
      </c>
      <c r="G42" s="16" t="s">
        <v>22</v>
      </c>
      <c r="H42" s="30"/>
      <c r="I42" s="19"/>
      <c r="J42" s="5"/>
      <c r="K42" s="28"/>
      <c r="L42" s="16" t="s">
        <v>19</v>
      </c>
      <c r="M42" s="16" t="s">
        <v>20</v>
      </c>
      <c r="N42" s="29" t="s">
        <v>21</v>
      </c>
      <c r="O42" s="16" t="s">
        <v>22</v>
      </c>
      <c r="P42" s="30"/>
      <c r="Q42" s="19"/>
    </row>
    <row r="43" spans="2:17" ht="13.2" customHeight="1" x14ac:dyDescent="0.45">
      <c r="B43" s="5"/>
      <c r="E43" s="32"/>
      <c r="F43" s="33"/>
      <c r="G43" s="33"/>
      <c r="H43" s="34"/>
      <c r="I43" s="19"/>
      <c r="J43" s="5"/>
      <c r="M43" s="32"/>
      <c r="N43" s="33"/>
      <c r="O43" s="33"/>
      <c r="P43" s="34"/>
      <c r="Q43" s="19"/>
    </row>
    <row r="44" spans="2:17" ht="34.950000000000003" customHeight="1" x14ac:dyDescent="0.45">
      <c r="B44" s="5"/>
      <c r="C44" s="35" t="s">
        <v>31</v>
      </c>
      <c r="D44" s="16" t="s">
        <v>30</v>
      </c>
      <c r="E44" s="16" t="s">
        <v>32</v>
      </c>
      <c r="F44" s="48" t="s">
        <v>34</v>
      </c>
      <c r="G44" s="49"/>
      <c r="H44" s="50"/>
      <c r="I44" s="25"/>
      <c r="J44" s="5"/>
      <c r="K44" s="35" t="s">
        <v>31</v>
      </c>
      <c r="L44" s="16" t="s">
        <v>30</v>
      </c>
      <c r="M44" s="16" t="s">
        <v>32</v>
      </c>
      <c r="N44" s="48" t="s">
        <v>34</v>
      </c>
      <c r="O44" s="49"/>
      <c r="P44" s="50"/>
      <c r="Q44" s="25"/>
    </row>
    <row r="45" spans="2:17" ht="99.45" customHeight="1" x14ac:dyDescent="0.45">
      <c r="B45" s="5"/>
      <c r="C45" s="35"/>
      <c r="D45" s="7"/>
      <c r="E45" s="7"/>
      <c r="F45" s="36"/>
      <c r="G45" s="37"/>
      <c r="H45" s="38"/>
      <c r="I45" s="25"/>
      <c r="J45" s="5"/>
      <c r="K45" s="35"/>
      <c r="L45" s="7"/>
      <c r="M45" s="7"/>
      <c r="N45" s="36"/>
      <c r="O45" s="37"/>
      <c r="P45" s="38"/>
      <c r="Q45" s="25"/>
    </row>
    <row r="46" spans="2:17" ht="27.45" customHeight="1" x14ac:dyDescent="0.45">
      <c r="B46" s="39"/>
      <c r="C46" s="40"/>
      <c r="D46" s="41"/>
      <c r="E46" s="41"/>
      <c r="F46" s="42"/>
      <c r="G46" s="42"/>
      <c r="H46" s="42"/>
      <c r="I46" s="43"/>
      <c r="J46" s="39"/>
      <c r="K46" s="40"/>
      <c r="L46" s="41"/>
      <c r="M46" s="41"/>
      <c r="N46" s="42"/>
      <c r="O46" s="42"/>
      <c r="P46" s="42"/>
      <c r="Q46" s="43"/>
    </row>
    <row r="47" spans="2:17" ht="50.1" customHeight="1" x14ac:dyDescent="0.45">
      <c r="B47" s="5"/>
    </row>
    <row r="48" spans="2:17" ht="21" customHeight="1" x14ac:dyDescent="0.45"/>
    <row r="49" ht="10.5" customHeight="1" x14ac:dyDescent="0.45"/>
  </sheetData>
  <sheetProtection sheet="1" objects="1" scenarios="1"/>
  <mergeCells count="36">
    <mergeCell ref="C3:C4"/>
    <mergeCell ref="D3:H3"/>
    <mergeCell ref="K3:K4"/>
    <mergeCell ref="L3:P3"/>
    <mergeCell ref="D4:H4"/>
    <mergeCell ref="L4:P4"/>
    <mergeCell ref="E11:F11"/>
    <mergeCell ref="G11:H11"/>
    <mergeCell ref="M11:N11"/>
    <mergeCell ref="O11:P11"/>
    <mergeCell ref="F14:H14"/>
    <mergeCell ref="N14:P14"/>
    <mergeCell ref="C18:C19"/>
    <mergeCell ref="D18:H18"/>
    <mergeCell ref="K18:K19"/>
    <mergeCell ref="L18:P18"/>
    <mergeCell ref="D19:H19"/>
    <mergeCell ref="L19:P19"/>
    <mergeCell ref="E26:F26"/>
    <mergeCell ref="G26:H26"/>
    <mergeCell ref="M26:N26"/>
    <mergeCell ref="O26:P26"/>
    <mergeCell ref="F29:H29"/>
    <mergeCell ref="N29:P29"/>
    <mergeCell ref="C33:C34"/>
    <mergeCell ref="D33:H33"/>
    <mergeCell ref="K33:K34"/>
    <mergeCell ref="L33:P33"/>
    <mergeCell ref="D34:H34"/>
    <mergeCell ref="L34:P34"/>
    <mergeCell ref="E41:F41"/>
    <mergeCell ref="G41:H41"/>
    <mergeCell ref="M41:N41"/>
    <mergeCell ref="O41:P41"/>
    <mergeCell ref="F44:H44"/>
    <mergeCell ref="N44:P44"/>
  </mergeCells>
  <phoneticPr fontId="1"/>
  <dataValidations count="1">
    <dataValidation type="list" allowBlank="1" showInputMessage="1" showErrorMessage="1" sqref="C2" xr:uid="{59653F88-A386-4F09-8ABB-6290CC307506}">
      <formula1>$AQ$3:$AQ$13</formula1>
    </dataValidation>
  </dataValidations>
  <printOptions horizontalCentered="1" verticalCentered="1"/>
  <pageMargins left="0" right="0" top="0" bottom="0" header="0.51181102362204722" footer="0.51181102362204722"/>
  <pageSetup paperSize="9" scale="37" firstPageNumber="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DataPrint">
                <anchor moveWithCells="1" sizeWithCells="1">
                  <from>
                    <xdr:col>19</xdr:col>
                    <xdr:colOff>403860</xdr:colOff>
                    <xdr:row>3</xdr:row>
                    <xdr:rowOff>358140</xdr:rowOff>
                  </from>
                  <to>
                    <xdr:col>24</xdr:col>
                    <xdr:colOff>594360</xdr:colOff>
                    <xdr:row>4</xdr:row>
                    <xdr:rowOff>388620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729D2-8909-489D-9B71-E374A5F0722B}">
  <sheetPr codeName="Sheet7">
    <pageSetUpPr fitToPage="1"/>
  </sheetPr>
  <dimension ref="B2:AU49"/>
  <sheetViews>
    <sheetView view="pageBreakPreview" zoomScale="55" zoomScaleNormal="100" zoomScaleSheetLayoutView="55" zoomScalePageLayoutView="55" workbookViewId="0">
      <selection activeCell="D4" sqref="D4:H4"/>
    </sheetView>
  </sheetViews>
  <sheetFormatPr defaultColWidth="8.59765625" defaultRowHeight="18" x14ac:dyDescent="0.45"/>
  <cols>
    <col min="1" max="2" width="2.09765625" customWidth="1"/>
    <col min="3" max="3" width="15" customWidth="1"/>
    <col min="4" max="5" width="18.5" style="31" customWidth="1"/>
    <col min="6" max="8" width="18.5" customWidth="1"/>
    <col min="9" max="10" width="2.09765625" customWidth="1"/>
    <col min="11" max="11" width="15" customWidth="1"/>
    <col min="12" max="13" width="18.59765625" style="31" customWidth="1"/>
    <col min="14" max="15" width="18.59765625" customWidth="1"/>
    <col min="16" max="16" width="22.296875" bestFit="1" customWidth="1"/>
    <col min="17" max="17" width="3.19921875" customWidth="1"/>
    <col min="43" max="43" width="17.09765625" bestFit="1" customWidth="1"/>
    <col min="47" max="47" width="9.296875" bestFit="1" customWidth="1"/>
  </cols>
  <sheetData>
    <row r="2" spans="2:47" ht="28.35" customHeight="1" x14ac:dyDescent="0.45">
      <c r="B2" s="1"/>
      <c r="C2" s="2" t="s">
        <v>39</v>
      </c>
      <c r="D2" s="3"/>
      <c r="E2" s="2"/>
      <c r="F2" s="3"/>
      <c r="G2" s="3"/>
      <c r="H2" s="3"/>
      <c r="I2" s="4"/>
      <c r="J2" s="1"/>
      <c r="K2" s="2" t="str">
        <f>C2</f>
        <v>かいてん局松本店</v>
      </c>
      <c r="L2" s="3"/>
      <c r="M2" s="2"/>
      <c r="N2" s="3"/>
      <c r="O2" s="3"/>
      <c r="P2" s="3"/>
      <c r="Q2" s="4"/>
      <c r="U2" s="44"/>
    </row>
    <row r="3" spans="2:47" ht="47.25" customHeight="1" x14ac:dyDescent="0.45">
      <c r="B3" s="5"/>
      <c r="C3" s="51" t="s">
        <v>0</v>
      </c>
      <c r="D3" s="53"/>
      <c r="E3" s="53"/>
      <c r="F3" s="53"/>
      <c r="G3" s="53"/>
      <c r="H3" s="53"/>
      <c r="I3" s="6"/>
      <c r="J3" s="5"/>
      <c r="K3" s="51" t="s">
        <v>0</v>
      </c>
      <c r="L3" s="53" t="str">
        <f>IF(D3="","",D3+1)</f>
        <v/>
      </c>
      <c r="M3" s="53"/>
      <c r="N3" s="53"/>
      <c r="O3" s="53"/>
      <c r="P3" s="53"/>
      <c r="Q3" s="6"/>
      <c r="AP3" t="s">
        <v>36</v>
      </c>
      <c r="AQ3" t="s">
        <v>35</v>
      </c>
      <c r="AR3">
        <v>100000</v>
      </c>
      <c r="AT3" t="s">
        <v>40</v>
      </c>
      <c r="AU3">
        <v>1</v>
      </c>
    </row>
    <row r="4" spans="2:47" ht="105" customHeight="1" x14ac:dyDescent="0.45">
      <c r="B4" s="5"/>
      <c r="C4" s="52"/>
      <c r="D4" s="54" t="str">
        <f>CONCATENATE("*",D3,"*")</f>
        <v>**</v>
      </c>
      <c r="E4" s="55"/>
      <c r="F4" s="55"/>
      <c r="G4" s="55"/>
      <c r="H4" s="56"/>
      <c r="I4" s="6"/>
      <c r="J4" s="5"/>
      <c r="K4" s="52"/>
      <c r="L4" s="54" t="str">
        <f>CONCATENATE("*",L3,"*")</f>
        <v>**</v>
      </c>
      <c r="M4" s="55"/>
      <c r="N4" s="55"/>
      <c r="O4" s="55"/>
      <c r="P4" s="56"/>
      <c r="Q4" s="6"/>
      <c r="AQ4" t="s">
        <v>37</v>
      </c>
      <c r="AR4">
        <v>200000</v>
      </c>
      <c r="AT4" t="s">
        <v>42</v>
      </c>
      <c r="AU4">
        <f>VLOOKUP(C2,AQ:AR,2,FALSE)+AU3</f>
        <v>300001</v>
      </c>
    </row>
    <row r="5" spans="2:47" ht="36" x14ac:dyDescent="0.45">
      <c r="B5" s="5"/>
      <c r="C5" s="8" t="s">
        <v>3</v>
      </c>
      <c r="D5" s="9" t="s">
        <v>1</v>
      </c>
      <c r="E5" s="10"/>
      <c r="F5" s="11"/>
      <c r="G5" s="11"/>
      <c r="H5" s="12" t="s">
        <v>2</v>
      </c>
      <c r="I5" s="6"/>
      <c r="J5" s="5"/>
      <c r="K5" s="8" t="s">
        <v>3</v>
      </c>
      <c r="L5" s="9" t="s">
        <v>1</v>
      </c>
      <c r="M5" s="10"/>
      <c r="N5" s="11"/>
      <c r="O5" s="11"/>
      <c r="P5" s="12" t="s">
        <v>2</v>
      </c>
      <c r="Q5" s="6"/>
      <c r="AQ5" t="s">
        <v>38</v>
      </c>
      <c r="AR5">
        <v>0</v>
      </c>
      <c r="AT5" t="s">
        <v>41</v>
      </c>
      <c r="AU5">
        <v>300013</v>
      </c>
    </row>
    <row r="6" spans="2:47" ht="35.25" customHeight="1" x14ac:dyDescent="0.45">
      <c r="B6" s="5"/>
      <c r="C6" s="13" t="s">
        <v>24</v>
      </c>
      <c r="D6" s="14"/>
      <c r="E6" s="15" t="s">
        <v>26</v>
      </c>
      <c r="F6" s="16" t="s">
        <v>27</v>
      </c>
      <c r="G6" s="17"/>
      <c r="H6" s="18" t="s">
        <v>25</v>
      </c>
      <c r="I6" s="19"/>
      <c r="J6" s="5"/>
      <c r="K6" s="13" t="s">
        <v>24</v>
      </c>
      <c r="L6" s="14"/>
      <c r="M6" s="15" t="s">
        <v>26</v>
      </c>
      <c r="N6" s="16" t="s">
        <v>27</v>
      </c>
      <c r="O6" s="17"/>
      <c r="P6" s="18" t="s">
        <v>25</v>
      </c>
      <c r="Q6" s="19"/>
      <c r="AQ6" t="s">
        <v>39</v>
      </c>
      <c r="AR6">
        <v>300000</v>
      </c>
    </row>
    <row r="7" spans="2:47" ht="35.25" customHeight="1" x14ac:dyDescent="0.45">
      <c r="B7" s="5"/>
      <c r="C7" s="13" t="s">
        <v>28</v>
      </c>
      <c r="D7" s="14"/>
      <c r="E7" s="20"/>
      <c r="F7" s="21" t="s">
        <v>29</v>
      </c>
      <c r="G7" s="17"/>
      <c r="H7" s="22"/>
      <c r="I7" s="19"/>
      <c r="J7" s="5"/>
      <c r="K7" s="13" t="s">
        <v>28</v>
      </c>
      <c r="L7" s="14"/>
      <c r="M7" s="20"/>
      <c r="N7" s="21" t="s">
        <v>29</v>
      </c>
      <c r="O7" s="17"/>
      <c r="P7" s="22"/>
      <c r="Q7" s="19"/>
    </row>
    <row r="8" spans="2:47" ht="35.25" customHeight="1" x14ac:dyDescent="0.45">
      <c r="B8" s="5"/>
      <c r="C8" s="21" t="s">
        <v>33</v>
      </c>
      <c r="D8" s="14"/>
      <c r="E8" s="20"/>
      <c r="F8" s="21" t="s">
        <v>23</v>
      </c>
      <c r="G8" s="23"/>
      <c r="H8" s="24"/>
      <c r="I8" s="25"/>
      <c r="J8" s="5"/>
      <c r="K8" s="21" t="s">
        <v>33</v>
      </c>
      <c r="L8" s="14"/>
      <c r="M8" s="20"/>
      <c r="N8" s="21" t="s">
        <v>23</v>
      </c>
      <c r="O8" s="23"/>
      <c r="P8" s="24"/>
      <c r="Q8" s="25"/>
    </row>
    <row r="9" spans="2:47" ht="50.1" customHeight="1" x14ac:dyDescent="0.45">
      <c r="B9" s="5"/>
      <c r="C9" s="13" t="s">
        <v>4</v>
      </c>
      <c r="D9" s="16" t="s">
        <v>5</v>
      </c>
      <c r="E9" s="16" t="s">
        <v>6</v>
      </c>
      <c r="F9" s="16" t="s">
        <v>7</v>
      </c>
      <c r="G9" s="16" t="s">
        <v>8</v>
      </c>
      <c r="H9" s="16" t="s">
        <v>10</v>
      </c>
      <c r="I9" s="25"/>
      <c r="J9" s="5"/>
      <c r="K9" s="13" t="s">
        <v>4</v>
      </c>
      <c r="L9" s="16" t="s">
        <v>5</v>
      </c>
      <c r="M9" s="16" t="s">
        <v>6</v>
      </c>
      <c r="N9" s="16" t="s">
        <v>7</v>
      </c>
      <c r="O9" s="16" t="s">
        <v>8</v>
      </c>
      <c r="P9" s="16" t="s">
        <v>10</v>
      </c>
      <c r="Q9" s="25"/>
    </row>
    <row r="10" spans="2:47" ht="50.1" customHeight="1" x14ac:dyDescent="0.45">
      <c r="B10" s="5"/>
      <c r="C10" s="26" t="s">
        <v>9</v>
      </c>
      <c r="D10" s="16" t="s">
        <v>11</v>
      </c>
      <c r="E10" s="16" t="s">
        <v>12</v>
      </c>
      <c r="F10" s="16" t="s">
        <v>13</v>
      </c>
      <c r="G10" s="16" t="s">
        <v>14</v>
      </c>
      <c r="H10" s="16" t="s">
        <v>15</v>
      </c>
      <c r="I10" s="19"/>
      <c r="J10" s="5"/>
      <c r="K10" s="26" t="s">
        <v>9</v>
      </c>
      <c r="L10" s="16" t="s">
        <v>11</v>
      </c>
      <c r="M10" s="16" t="s">
        <v>12</v>
      </c>
      <c r="N10" s="16" t="s">
        <v>13</v>
      </c>
      <c r="O10" s="16" t="s">
        <v>14</v>
      </c>
      <c r="P10" s="16" t="s">
        <v>15</v>
      </c>
      <c r="Q10" s="19"/>
      <c r="AT10">
        <v>781103</v>
      </c>
    </row>
    <row r="11" spans="2:47" ht="50.1" customHeight="1" x14ac:dyDescent="0.45">
      <c r="B11" s="5"/>
      <c r="C11" s="26"/>
      <c r="D11" s="27" t="s">
        <v>16</v>
      </c>
      <c r="E11" s="57" t="s">
        <v>17</v>
      </c>
      <c r="F11" s="57"/>
      <c r="G11" s="58" t="s">
        <v>18</v>
      </c>
      <c r="H11" s="59"/>
      <c r="I11" s="19"/>
      <c r="J11" s="5"/>
      <c r="K11" s="26"/>
      <c r="L11" s="27" t="s">
        <v>16</v>
      </c>
      <c r="M11" s="57" t="s">
        <v>17</v>
      </c>
      <c r="N11" s="57"/>
      <c r="O11" s="58" t="s">
        <v>18</v>
      </c>
      <c r="P11" s="59"/>
      <c r="Q11" s="19"/>
    </row>
    <row r="12" spans="2:47" ht="54.75" customHeight="1" x14ac:dyDescent="0.45">
      <c r="B12" s="5"/>
      <c r="C12" s="28"/>
      <c r="D12" s="16" t="s">
        <v>19</v>
      </c>
      <c r="E12" s="16" t="s">
        <v>20</v>
      </c>
      <c r="F12" s="29" t="s">
        <v>21</v>
      </c>
      <c r="G12" s="16" t="s">
        <v>22</v>
      </c>
      <c r="H12" s="30"/>
      <c r="I12" s="19"/>
      <c r="J12" s="5"/>
      <c r="K12" s="28"/>
      <c r="L12" s="16" t="s">
        <v>19</v>
      </c>
      <c r="M12" s="16" t="s">
        <v>20</v>
      </c>
      <c r="N12" s="29" t="s">
        <v>21</v>
      </c>
      <c r="O12" s="16" t="s">
        <v>22</v>
      </c>
      <c r="P12" s="30"/>
      <c r="Q12" s="19"/>
    </row>
    <row r="13" spans="2:47" ht="13.2" customHeight="1" x14ac:dyDescent="0.45">
      <c r="B13" s="5"/>
      <c r="E13" s="32"/>
      <c r="F13" s="33"/>
      <c r="G13" s="33"/>
      <c r="H13" s="34"/>
      <c r="I13" s="19"/>
      <c r="J13" s="5"/>
      <c r="M13" s="32"/>
      <c r="N13" s="33"/>
      <c r="O13" s="33"/>
      <c r="P13" s="34"/>
      <c r="Q13" s="19"/>
    </row>
    <row r="14" spans="2:47" ht="34.950000000000003" customHeight="1" x14ac:dyDescent="0.45">
      <c r="B14" s="5"/>
      <c r="C14" s="35" t="s">
        <v>31</v>
      </c>
      <c r="D14" s="16" t="s">
        <v>30</v>
      </c>
      <c r="E14" s="16" t="s">
        <v>32</v>
      </c>
      <c r="F14" s="48" t="s">
        <v>34</v>
      </c>
      <c r="G14" s="49"/>
      <c r="H14" s="50"/>
      <c r="I14" s="25"/>
      <c r="J14" s="5"/>
      <c r="K14" s="35" t="s">
        <v>31</v>
      </c>
      <c r="L14" s="16" t="s">
        <v>30</v>
      </c>
      <c r="M14" s="16" t="s">
        <v>32</v>
      </c>
      <c r="N14" s="48" t="s">
        <v>34</v>
      </c>
      <c r="O14" s="49"/>
      <c r="P14" s="50"/>
      <c r="Q14" s="25"/>
    </row>
    <row r="15" spans="2:47" ht="99.45" customHeight="1" x14ac:dyDescent="0.45">
      <c r="B15" s="5"/>
      <c r="C15" s="35"/>
      <c r="D15" s="7"/>
      <c r="E15" s="7"/>
      <c r="F15" s="36"/>
      <c r="G15" s="37"/>
      <c r="H15" s="38"/>
      <c r="I15" s="25"/>
      <c r="J15" s="5"/>
      <c r="K15" s="35"/>
      <c r="L15" s="7"/>
      <c r="M15" s="7"/>
      <c r="N15" s="36"/>
      <c r="O15" s="37"/>
      <c r="P15" s="38"/>
      <c r="Q15" s="25"/>
    </row>
    <row r="16" spans="2:47" ht="27.45" customHeight="1" x14ac:dyDescent="0.45">
      <c r="B16" s="39"/>
      <c r="C16" s="40"/>
      <c r="D16" s="41"/>
      <c r="E16" s="41"/>
      <c r="F16" s="42"/>
      <c r="G16" s="42"/>
      <c r="H16" s="42"/>
      <c r="I16" s="43"/>
      <c r="J16" s="39"/>
      <c r="K16" s="40"/>
      <c r="L16" s="41"/>
      <c r="M16" s="41"/>
      <c r="N16" s="42"/>
      <c r="O16" s="42"/>
      <c r="P16" s="42"/>
      <c r="Q16" s="43"/>
    </row>
    <row r="17" spans="2:17" ht="28.35" customHeight="1" x14ac:dyDescent="0.45">
      <c r="B17" s="1"/>
      <c r="C17" s="2" t="str">
        <f>C2</f>
        <v>かいてん局松本店</v>
      </c>
      <c r="D17" s="3"/>
      <c r="E17" s="2"/>
      <c r="F17" s="3"/>
      <c r="G17" s="3"/>
      <c r="H17" s="3"/>
      <c r="I17" s="4"/>
      <c r="J17" s="1"/>
      <c r="K17" s="2" t="str">
        <f>C2</f>
        <v>かいてん局松本店</v>
      </c>
      <c r="L17" s="3"/>
      <c r="M17" s="2"/>
      <c r="N17" s="3"/>
      <c r="O17" s="3"/>
      <c r="P17" s="3"/>
      <c r="Q17" s="4"/>
    </row>
    <row r="18" spans="2:17" ht="47.25" customHeight="1" x14ac:dyDescent="0.45">
      <c r="B18" s="5"/>
      <c r="C18" s="51" t="s">
        <v>0</v>
      </c>
      <c r="D18" s="53" t="str">
        <f>IF(D3="","",D3+2)</f>
        <v/>
      </c>
      <c r="E18" s="53"/>
      <c r="F18" s="53"/>
      <c r="G18" s="53"/>
      <c r="H18" s="53"/>
      <c r="I18" s="6"/>
      <c r="J18" s="5"/>
      <c r="K18" s="51" t="s">
        <v>0</v>
      </c>
      <c r="L18" s="53" t="str">
        <f>IF(D3="","",D3+3)</f>
        <v/>
      </c>
      <c r="M18" s="53"/>
      <c r="N18" s="53"/>
      <c r="O18" s="53"/>
      <c r="P18" s="53"/>
      <c r="Q18" s="6"/>
    </row>
    <row r="19" spans="2:17" ht="105" customHeight="1" x14ac:dyDescent="0.45">
      <c r="B19" s="5"/>
      <c r="C19" s="52"/>
      <c r="D19" s="54" t="str">
        <f>CONCATENATE("*",D18,"*")</f>
        <v>**</v>
      </c>
      <c r="E19" s="55"/>
      <c r="F19" s="55"/>
      <c r="G19" s="55"/>
      <c r="H19" s="56"/>
      <c r="I19" s="6"/>
      <c r="J19" s="5"/>
      <c r="K19" s="52"/>
      <c r="L19" s="54" t="str">
        <f>CONCATENATE("*",L18,"*")</f>
        <v>**</v>
      </c>
      <c r="M19" s="55"/>
      <c r="N19" s="55"/>
      <c r="O19" s="55"/>
      <c r="P19" s="56"/>
      <c r="Q19" s="6"/>
    </row>
    <row r="20" spans="2:17" ht="36" x14ac:dyDescent="0.45">
      <c r="B20" s="5"/>
      <c r="C20" s="8" t="s">
        <v>3</v>
      </c>
      <c r="D20" s="9" t="s">
        <v>1</v>
      </c>
      <c r="E20" s="10"/>
      <c r="F20" s="11"/>
      <c r="G20" s="11"/>
      <c r="H20" s="12" t="s">
        <v>2</v>
      </c>
      <c r="I20" s="6"/>
      <c r="J20" s="5"/>
      <c r="K20" s="8" t="s">
        <v>3</v>
      </c>
      <c r="L20" s="9" t="s">
        <v>1</v>
      </c>
      <c r="M20" s="10"/>
      <c r="N20" s="11"/>
      <c r="O20" s="11"/>
      <c r="P20" s="12" t="s">
        <v>2</v>
      </c>
      <c r="Q20" s="6"/>
    </row>
    <row r="21" spans="2:17" ht="35.25" customHeight="1" x14ac:dyDescent="0.45">
      <c r="B21" s="5"/>
      <c r="C21" s="13" t="s">
        <v>24</v>
      </c>
      <c r="D21" s="14"/>
      <c r="E21" s="15" t="s">
        <v>26</v>
      </c>
      <c r="F21" s="16" t="s">
        <v>27</v>
      </c>
      <c r="G21" s="17"/>
      <c r="H21" s="18" t="s">
        <v>25</v>
      </c>
      <c r="I21" s="19"/>
      <c r="J21" s="5"/>
      <c r="K21" s="13" t="s">
        <v>24</v>
      </c>
      <c r="L21" s="14"/>
      <c r="M21" s="15" t="s">
        <v>26</v>
      </c>
      <c r="N21" s="16" t="s">
        <v>27</v>
      </c>
      <c r="O21" s="17"/>
      <c r="P21" s="18" t="s">
        <v>25</v>
      </c>
      <c r="Q21" s="19"/>
    </row>
    <row r="22" spans="2:17" ht="35.25" customHeight="1" x14ac:dyDescent="0.45">
      <c r="B22" s="5"/>
      <c r="C22" s="13" t="s">
        <v>28</v>
      </c>
      <c r="D22" s="14"/>
      <c r="E22" s="20"/>
      <c r="F22" s="21" t="s">
        <v>29</v>
      </c>
      <c r="G22" s="17"/>
      <c r="H22" s="22"/>
      <c r="I22" s="19"/>
      <c r="J22" s="5"/>
      <c r="K22" s="13" t="s">
        <v>28</v>
      </c>
      <c r="L22" s="14"/>
      <c r="M22" s="20"/>
      <c r="N22" s="21" t="s">
        <v>29</v>
      </c>
      <c r="O22" s="17"/>
      <c r="P22" s="22"/>
      <c r="Q22" s="19"/>
    </row>
    <row r="23" spans="2:17" ht="35.25" customHeight="1" x14ac:dyDescent="0.45">
      <c r="B23" s="5"/>
      <c r="C23" s="21" t="s">
        <v>33</v>
      </c>
      <c r="D23" s="14"/>
      <c r="E23" s="20"/>
      <c r="F23" s="21" t="s">
        <v>23</v>
      </c>
      <c r="G23" s="23"/>
      <c r="H23" s="24"/>
      <c r="I23" s="25"/>
      <c r="J23" s="5"/>
      <c r="K23" s="21" t="s">
        <v>33</v>
      </c>
      <c r="L23" s="14"/>
      <c r="M23" s="20"/>
      <c r="N23" s="21" t="s">
        <v>23</v>
      </c>
      <c r="O23" s="23"/>
      <c r="P23" s="24"/>
      <c r="Q23" s="25"/>
    </row>
    <row r="24" spans="2:17" ht="50.1" customHeight="1" x14ac:dyDescent="0.45">
      <c r="B24" s="5"/>
      <c r="C24" s="13" t="s">
        <v>4</v>
      </c>
      <c r="D24" s="16" t="s">
        <v>5</v>
      </c>
      <c r="E24" s="16" t="s">
        <v>6</v>
      </c>
      <c r="F24" s="16" t="s">
        <v>7</v>
      </c>
      <c r="G24" s="16" t="s">
        <v>8</v>
      </c>
      <c r="H24" s="16" t="s">
        <v>10</v>
      </c>
      <c r="I24" s="25"/>
      <c r="J24" s="5"/>
      <c r="K24" s="13" t="s">
        <v>4</v>
      </c>
      <c r="L24" s="16" t="s">
        <v>5</v>
      </c>
      <c r="M24" s="16" t="s">
        <v>6</v>
      </c>
      <c r="N24" s="16" t="s">
        <v>7</v>
      </c>
      <c r="O24" s="16" t="s">
        <v>8</v>
      </c>
      <c r="P24" s="16" t="s">
        <v>10</v>
      </c>
      <c r="Q24" s="25"/>
    </row>
    <row r="25" spans="2:17" ht="50.1" customHeight="1" x14ac:dyDescent="0.45">
      <c r="B25" s="5"/>
      <c r="C25" s="26" t="s">
        <v>9</v>
      </c>
      <c r="D25" s="16" t="s">
        <v>11</v>
      </c>
      <c r="E25" s="16" t="s">
        <v>12</v>
      </c>
      <c r="F25" s="16" t="s">
        <v>13</v>
      </c>
      <c r="G25" s="16" t="s">
        <v>14</v>
      </c>
      <c r="H25" s="16" t="s">
        <v>15</v>
      </c>
      <c r="I25" s="19"/>
      <c r="J25" s="5"/>
      <c r="K25" s="26" t="s">
        <v>9</v>
      </c>
      <c r="L25" s="16" t="s">
        <v>11</v>
      </c>
      <c r="M25" s="16" t="s">
        <v>12</v>
      </c>
      <c r="N25" s="16" t="s">
        <v>13</v>
      </c>
      <c r="O25" s="16" t="s">
        <v>14</v>
      </c>
      <c r="P25" s="16" t="s">
        <v>15</v>
      </c>
      <c r="Q25" s="19"/>
    </row>
    <row r="26" spans="2:17" ht="50.1" customHeight="1" x14ac:dyDescent="0.45">
      <c r="B26" s="5"/>
      <c r="C26" s="26"/>
      <c r="D26" s="27" t="s">
        <v>16</v>
      </c>
      <c r="E26" s="57" t="s">
        <v>17</v>
      </c>
      <c r="F26" s="57"/>
      <c r="G26" s="58" t="s">
        <v>18</v>
      </c>
      <c r="H26" s="59"/>
      <c r="I26" s="19"/>
      <c r="J26" s="5"/>
      <c r="K26" s="26"/>
      <c r="L26" s="27" t="s">
        <v>16</v>
      </c>
      <c r="M26" s="57" t="s">
        <v>17</v>
      </c>
      <c r="N26" s="57"/>
      <c r="O26" s="58" t="s">
        <v>18</v>
      </c>
      <c r="P26" s="59"/>
      <c r="Q26" s="19"/>
    </row>
    <row r="27" spans="2:17" ht="54.75" customHeight="1" x14ac:dyDescent="0.45">
      <c r="B27" s="5"/>
      <c r="C27" s="28"/>
      <c r="D27" s="16" t="s">
        <v>19</v>
      </c>
      <c r="E27" s="16" t="s">
        <v>20</v>
      </c>
      <c r="F27" s="29" t="s">
        <v>21</v>
      </c>
      <c r="G27" s="16" t="s">
        <v>22</v>
      </c>
      <c r="H27" s="30"/>
      <c r="I27" s="19"/>
      <c r="J27" s="5"/>
      <c r="K27" s="28"/>
      <c r="L27" s="16" t="s">
        <v>19</v>
      </c>
      <c r="M27" s="16" t="s">
        <v>20</v>
      </c>
      <c r="N27" s="29" t="s">
        <v>21</v>
      </c>
      <c r="O27" s="16" t="s">
        <v>22</v>
      </c>
      <c r="P27" s="30"/>
      <c r="Q27" s="19"/>
    </row>
    <row r="28" spans="2:17" ht="13.2" customHeight="1" x14ac:dyDescent="0.45">
      <c r="B28" s="5"/>
      <c r="E28" s="32"/>
      <c r="F28" s="33"/>
      <c r="G28" s="33"/>
      <c r="H28" s="34"/>
      <c r="I28" s="19"/>
      <c r="J28" s="5"/>
      <c r="M28" s="32"/>
      <c r="N28" s="33"/>
      <c r="O28" s="33"/>
      <c r="P28" s="34"/>
      <c r="Q28" s="19"/>
    </row>
    <row r="29" spans="2:17" ht="34.950000000000003" customHeight="1" x14ac:dyDescent="0.45">
      <c r="B29" s="5"/>
      <c r="C29" s="35" t="s">
        <v>31</v>
      </c>
      <c r="D29" s="16" t="s">
        <v>30</v>
      </c>
      <c r="E29" s="16" t="s">
        <v>32</v>
      </c>
      <c r="F29" s="48" t="s">
        <v>34</v>
      </c>
      <c r="G29" s="49"/>
      <c r="H29" s="50"/>
      <c r="I29" s="25"/>
      <c r="J29" s="5"/>
      <c r="K29" s="35" t="s">
        <v>31</v>
      </c>
      <c r="L29" s="16" t="s">
        <v>30</v>
      </c>
      <c r="M29" s="16" t="s">
        <v>32</v>
      </c>
      <c r="N29" s="48" t="s">
        <v>34</v>
      </c>
      <c r="O29" s="49"/>
      <c r="P29" s="50"/>
      <c r="Q29" s="25"/>
    </row>
    <row r="30" spans="2:17" ht="99.45" customHeight="1" x14ac:dyDescent="0.45">
      <c r="B30" s="5"/>
      <c r="C30" s="35"/>
      <c r="D30" s="7"/>
      <c r="E30" s="7"/>
      <c r="F30" s="36"/>
      <c r="G30" s="37"/>
      <c r="H30" s="38"/>
      <c r="I30" s="25"/>
      <c r="J30" s="5"/>
      <c r="K30" s="35"/>
      <c r="L30" s="7"/>
      <c r="M30" s="7"/>
      <c r="N30" s="36"/>
      <c r="O30" s="37"/>
      <c r="P30" s="38"/>
      <c r="Q30" s="25"/>
    </row>
    <row r="31" spans="2:17" ht="27.45" customHeight="1" x14ac:dyDescent="0.45">
      <c r="B31" s="39"/>
      <c r="C31" s="40"/>
      <c r="D31" s="41"/>
      <c r="E31" s="41"/>
      <c r="F31" s="42"/>
      <c r="G31" s="42"/>
      <c r="H31" s="42"/>
      <c r="I31" s="43"/>
      <c r="J31" s="39"/>
      <c r="K31" s="40"/>
      <c r="L31" s="41"/>
      <c r="M31" s="41"/>
      <c r="N31" s="42"/>
      <c r="O31" s="42"/>
      <c r="P31" s="42"/>
      <c r="Q31" s="43"/>
    </row>
    <row r="32" spans="2:17" ht="28.35" customHeight="1" x14ac:dyDescent="0.45">
      <c r="B32" s="1"/>
      <c r="C32" s="2" t="str">
        <f>C2</f>
        <v>かいてん局松本店</v>
      </c>
      <c r="D32" s="3"/>
      <c r="E32" s="2"/>
      <c r="F32" s="3"/>
      <c r="G32" s="3"/>
      <c r="H32" s="3"/>
      <c r="I32" s="4"/>
      <c r="J32" s="1"/>
      <c r="K32" s="2" t="str">
        <f>C2</f>
        <v>かいてん局松本店</v>
      </c>
      <c r="L32" s="3"/>
      <c r="M32" s="2"/>
      <c r="N32" s="3"/>
      <c r="O32" s="3"/>
      <c r="P32" s="3"/>
      <c r="Q32" s="4"/>
    </row>
    <row r="33" spans="2:17" ht="47.25" customHeight="1" x14ac:dyDescent="0.45">
      <c r="B33" s="5"/>
      <c r="C33" s="51" t="s">
        <v>0</v>
      </c>
      <c r="D33" s="53" t="str">
        <f>IF(D3="","",D3+4)</f>
        <v/>
      </c>
      <c r="E33" s="53"/>
      <c r="F33" s="53"/>
      <c r="G33" s="53"/>
      <c r="H33" s="53"/>
      <c r="I33" s="6"/>
      <c r="J33" s="5"/>
      <c r="K33" s="51" t="s">
        <v>0</v>
      </c>
      <c r="L33" s="53" t="str">
        <f>IF(D3="","",D3+5)</f>
        <v/>
      </c>
      <c r="M33" s="53"/>
      <c r="N33" s="53"/>
      <c r="O33" s="53"/>
      <c r="P33" s="53"/>
      <c r="Q33" s="6"/>
    </row>
    <row r="34" spans="2:17" ht="105" customHeight="1" x14ac:dyDescent="0.45">
      <c r="B34" s="5"/>
      <c r="C34" s="52"/>
      <c r="D34" s="54" t="str">
        <f>CONCATENATE("*",D33,"*")</f>
        <v>**</v>
      </c>
      <c r="E34" s="55"/>
      <c r="F34" s="55"/>
      <c r="G34" s="55"/>
      <c r="H34" s="56"/>
      <c r="I34" s="6"/>
      <c r="J34" s="5"/>
      <c r="K34" s="52"/>
      <c r="L34" s="54" t="str">
        <f>CONCATENATE("*",L33,"*")</f>
        <v>**</v>
      </c>
      <c r="M34" s="55"/>
      <c r="N34" s="55"/>
      <c r="O34" s="55"/>
      <c r="P34" s="56"/>
      <c r="Q34" s="6"/>
    </row>
    <row r="35" spans="2:17" ht="36" x14ac:dyDescent="0.45">
      <c r="B35" s="5"/>
      <c r="C35" s="8" t="s">
        <v>3</v>
      </c>
      <c r="D35" s="9" t="s">
        <v>1</v>
      </c>
      <c r="E35" s="10"/>
      <c r="F35" s="11"/>
      <c r="G35" s="11"/>
      <c r="H35" s="12" t="s">
        <v>2</v>
      </c>
      <c r="I35" s="6"/>
      <c r="J35" s="5"/>
      <c r="K35" s="8" t="s">
        <v>3</v>
      </c>
      <c r="L35" s="9" t="s">
        <v>1</v>
      </c>
      <c r="M35" s="10"/>
      <c r="N35" s="11"/>
      <c r="O35" s="11"/>
      <c r="P35" s="12" t="s">
        <v>2</v>
      </c>
      <c r="Q35" s="6"/>
    </row>
    <row r="36" spans="2:17" ht="35.25" customHeight="1" x14ac:dyDescent="0.45">
      <c r="B36" s="5"/>
      <c r="C36" s="13" t="s">
        <v>24</v>
      </c>
      <c r="D36" s="14"/>
      <c r="E36" s="15" t="s">
        <v>26</v>
      </c>
      <c r="F36" s="16" t="s">
        <v>27</v>
      </c>
      <c r="G36" s="17"/>
      <c r="H36" s="18" t="s">
        <v>25</v>
      </c>
      <c r="I36" s="19"/>
      <c r="J36" s="5"/>
      <c r="K36" s="13" t="s">
        <v>24</v>
      </c>
      <c r="L36" s="14"/>
      <c r="M36" s="15" t="s">
        <v>26</v>
      </c>
      <c r="N36" s="16" t="s">
        <v>27</v>
      </c>
      <c r="O36" s="17"/>
      <c r="P36" s="18" t="s">
        <v>25</v>
      </c>
      <c r="Q36" s="19"/>
    </row>
    <row r="37" spans="2:17" ht="35.25" customHeight="1" x14ac:dyDescent="0.45">
      <c r="B37" s="5"/>
      <c r="C37" s="13" t="s">
        <v>28</v>
      </c>
      <c r="D37" s="14"/>
      <c r="E37" s="20"/>
      <c r="F37" s="21" t="s">
        <v>29</v>
      </c>
      <c r="G37" s="17"/>
      <c r="H37" s="22"/>
      <c r="I37" s="19"/>
      <c r="J37" s="5"/>
      <c r="K37" s="13" t="s">
        <v>28</v>
      </c>
      <c r="L37" s="14"/>
      <c r="M37" s="20"/>
      <c r="N37" s="21" t="s">
        <v>29</v>
      </c>
      <c r="O37" s="17"/>
      <c r="P37" s="22"/>
      <c r="Q37" s="19"/>
    </row>
    <row r="38" spans="2:17" ht="35.25" customHeight="1" x14ac:dyDescent="0.45">
      <c r="B38" s="5"/>
      <c r="C38" s="21" t="s">
        <v>33</v>
      </c>
      <c r="D38" s="14"/>
      <c r="E38" s="20"/>
      <c r="F38" s="21" t="s">
        <v>23</v>
      </c>
      <c r="G38" s="23"/>
      <c r="H38" s="24"/>
      <c r="I38" s="25"/>
      <c r="J38" s="5"/>
      <c r="K38" s="21" t="s">
        <v>33</v>
      </c>
      <c r="L38" s="14"/>
      <c r="M38" s="20"/>
      <c r="N38" s="21" t="s">
        <v>23</v>
      </c>
      <c r="O38" s="23"/>
      <c r="P38" s="24"/>
      <c r="Q38" s="25"/>
    </row>
    <row r="39" spans="2:17" ht="50.1" customHeight="1" x14ac:dyDescent="0.45">
      <c r="B39" s="5"/>
      <c r="C39" s="13" t="s">
        <v>4</v>
      </c>
      <c r="D39" s="16" t="s">
        <v>5</v>
      </c>
      <c r="E39" s="16" t="s">
        <v>6</v>
      </c>
      <c r="F39" s="16" t="s">
        <v>7</v>
      </c>
      <c r="G39" s="16" t="s">
        <v>8</v>
      </c>
      <c r="H39" s="16" t="s">
        <v>10</v>
      </c>
      <c r="I39" s="25"/>
      <c r="J39" s="5"/>
      <c r="K39" s="13" t="s">
        <v>4</v>
      </c>
      <c r="L39" s="16" t="s">
        <v>5</v>
      </c>
      <c r="M39" s="16" t="s">
        <v>6</v>
      </c>
      <c r="N39" s="16" t="s">
        <v>7</v>
      </c>
      <c r="O39" s="16" t="s">
        <v>8</v>
      </c>
      <c r="P39" s="16" t="s">
        <v>10</v>
      </c>
      <c r="Q39" s="25"/>
    </row>
    <row r="40" spans="2:17" ht="50.1" customHeight="1" x14ac:dyDescent="0.45">
      <c r="B40" s="5"/>
      <c r="C40" s="26" t="s">
        <v>9</v>
      </c>
      <c r="D40" s="16" t="s">
        <v>11</v>
      </c>
      <c r="E40" s="16" t="s">
        <v>12</v>
      </c>
      <c r="F40" s="16" t="s">
        <v>13</v>
      </c>
      <c r="G40" s="16" t="s">
        <v>14</v>
      </c>
      <c r="H40" s="16" t="s">
        <v>15</v>
      </c>
      <c r="I40" s="19"/>
      <c r="J40" s="5"/>
      <c r="K40" s="26" t="s">
        <v>9</v>
      </c>
      <c r="L40" s="16" t="s">
        <v>11</v>
      </c>
      <c r="M40" s="16" t="s">
        <v>12</v>
      </c>
      <c r="N40" s="16" t="s">
        <v>13</v>
      </c>
      <c r="O40" s="16" t="s">
        <v>14</v>
      </c>
      <c r="P40" s="16" t="s">
        <v>15</v>
      </c>
      <c r="Q40" s="19"/>
    </row>
    <row r="41" spans="2:17" ht="50.1" customHeight="1" x14ac:dyDescent="0.45">
      <c r="B41" s="5"/>
      <c r="C41" s="26"/>
      <c r="D41" s="27" t="s">
        <v>16</v>
      </c>
      <c r="E41" s="57" t="s">
        <v>17</v>
      </c>
      <c r="F41" s="57"/>
      <c r="G41" s="58" t="s">
        <v>18</v>
      </c>
      <c r="H41" s="59"/>
      <c r="I41" s="19"/>
      <c r="J41" s="5"/>
      <c r="K41" s="26"/>
      <c r="L41" s="27" t="s">
        <v>16</v>
      </c>
      <c r="M41" s="57" t="s">
        <v>17</v>
      </c>
      <c r="N41" s="57"/>
      <c r="O41" s="58" t="s">
        <v>18</v>
      </c>
      <c r="P41" s="59"/>
      <c r="Q41" s="19"/>
    </row>
    <row r="42" spans="2:17" ht="54.75" customHeight="1" x14ac:dyDescent="0.45">
      <c r="B42" s="5"/>
      <c r="C42" s="28"/>
      <c r="D42" s="16" t="s">
        <v>19</v>
      </c>
      <c r="E42" s="16" t="s">
        <v>20</v>
      </c>
      <c r="F42" s="29" t="s">
        <v>21</v>
      </c>
      <c r="G42" s="16" t="s">
        <v>22</v>
      </c>
      <c r="H42" s="30"/>
      <c r="I42" s="19"/>
      <c r="J42" s="5"/>
      <c r="K42" s="28"/>
      <c r="L42" s="16" t="s">
        <v>19</v>
      </c>
      <c r="M42" s="16" t="s">
        <v>20</v>
      </c>
      <c r="N42" s="29" t="s">
        <v>21</v>
      </c>
      <c r="O42" s="16" t="s">
        <v>22</v>
      </c>
      <c r="P42" s="30"/>
      <c r="Q42" s="19"/>
    </row>
    <row r="43" spans="2:17" ht="13.2" customHeight="1" x14ac:dyDescent="0.45">
      <c r="B43" s="5"/>
      <c r="E43" s="32"/>
      <c r="F43" s="33"/>
      <c r="G43" s="33"/>
      <c r="H43" s="34"/>
      <c r="I43" s="19"/>
      <c r="J43" s="5"/>
      <c r="M43" s="32"/>
      <c r="N43" s="33"/>
      <c r="O43" s="33"/>
      <c r="P43" s="34"/>
      <c r="Q43" s="19"/>
    </row>
    <row r="44" spans="2:17" ht="34.950000000000003" customHeight="1" x14ac:dyDescent="0.45">
      <c r="B44" s="5"/>
      <c r="C44" s="35" t="s">
        <v>31</v>
      </c>
      <c r="D44" s="16" t="s">
        <v>30</v>
      </c>
      <c r="E44" s="16" t="s">
        <v>32</v>
      </c>
      <c r="F44" s="48" t="s">
        <v>34</v>
      </c>
      <c r="G44" s="49"/>
      <c r="H44" s="50"/>
      <c r="I44" s="25"/>
      <c r="J44" s="5"/>
      <c r="K44" s="35" t="s">
        <v>31</v>
      </c>
      <c r="L44" s="16" t="s">
        <v>30</v>
      </c>
      <c r="M44" s="16" t="s">
        <v>32</v>
      </c>
      <c r="N44" s="48" t="s">
        <v>34</v>
      </c>
      <c r="O44" s="49"/>
      <c r="P44" s="50"/>
      <c r="Q44" s="25"/>
    </row>
    <row r="45" spans="2:17" ht="99.45" customHeight="1" x14ac:dyDescent="0.45">
      <c r="B45" s="5"/>
      <c r="C45" s="35"/>
      <c r="D45" s="7"/>
      <c r="E45" s="7"/>
      <c r="F45" s="36"/>
      <c r="G45" s="37"/>
      <c r="H45" s="38"/>
      <c r="I45" s="25"/>
      <c r="J45" s="5"/>
      <c r="K45" s="35"/>
      <c r="L45" s="7"/>
      <c r="M45" s="7"/>
      <c r="N45" s="36"/>
      <c r="O45" s="37"/>
      <c r="P45" s="38"/>
      <c r="Q45" s="25"/>
    </row>
    <row r="46" spans="2:17" ht="27.45" customHeight="1" x14ac:dyDescent="0.45">
      <c r="B46" s="39"/>
      <c r="C46" s="40"/>
      <c r="D46" s="41"/>
      <c r="E46" s="41"/>
      <c r="F46" s="42"/>
      <c r="G46" s="42"/>
      <c r="H46" s="42"/>
      <c r="I46" s="43"/>
      <c r="J46" s="39"/>
      <c r="K46" s="40"/>
      <c r="L46" s="41"/>
      <c r="M46" s="41"/>
      <c r="N46" s="42"/>
      <c r="O46" s="42"/>
      <c r="P46" s="42"/>
      <c r="Q46" s="43"/>
    </row>
    <row r="47" spans="2:17" ht="50.1" customHeight="1" x14ac:dyDescent="0.45">
      <c r="B47" s="5"/>
    </row>
    <row r="48" spans="2:17" ht="21" customHeight="1" x14ac:dyDescent="0.45"/>
    <row r="49" ht="10.5" customHeight="1" x14ac:dyDescent="0.45"/>
  </sheetData>
  <sheetProtection sheet="1" objects="1" scenarios="1"/>
  <mergeCells count="36">
    <mergeCell ref="C3:C4"/>
    <mergeCell ref="D3:H3"/>
    <mergeCell ref="K3:K4"/>
    <mergeCell ref="L3:P3"/>
    <mergeCell ref="D4:H4"/>
    <mergeCell ref="L4:P4"/>
    <mergeCell ref="E11:F11"/>
    <mergeCell ref="G11:H11"/>
    <mergeCell ref="M11:N11"/>
    <mergeCell ref="O11:P11"/>
    <mergeCell ref="F14:H14"/>
    <mergeCell ref="N14:P14"/>
    <mergeCell ref="C18:C19"/>
    <mergeCell ref="D18:H18"/>
    <mergeCell ref="K18:K19"/>
    <mergeCell ref="L18:P18"/>
    <mergeCell ref="D19:H19"/>
    <mergeCell ref="L19:P19"/>
    <mergeCell ref="E26:F26"/>
    <mergeCell ref="G26:H26"/>
    <mergeCell ref="M26:N26"/>
    <mergeCell ref="O26:P26"/>
    <mergeCell ref="F29:H29"/>
    <mergeCell ref="N29:P29"/>
    <mergeCell ref="C33:C34"/>
    <mergeCell ref="D33:H33"/>
    <mergeCell ref="K33:K34"/>
    <mergeCell ref="L33:P33"/>
    <mergeCell ref="D34:H34"/>
    <mergeCell ref="L34:P34"/>
    <mergeCell ref="E41:F41"/>
    <mergeCell ref="G41:H41"/>
    <mergeCell ref="M41:N41"/>
    <mergeCell ref="O41:P41"/>
    <mergeCell ref="F44:H44"/>
    <mergeCell ref="N44:P44"/>
  </mergeCells>
  <phoneticPr fontId="1"/>
  <dataValidations count="1">
    <dataValidation type="list" allowBlank="1" showInputMessage="1" showErrorMessage="1" sqref="C2" xr:uid="{9F20E55E-BE7B-437D-8C48-D0F75AD5C8F9}">
      <formula1>$AQ$3:$AQ$13</formula1>
    </dataValidation>
  </dataValidations>
  <printOptions horizontalCentered="1" verticalCentered="1"/>
  <pageMargins left="0" right="0" top="0" bottom="0" header="0.51181102362204722" footer="0.51181102362204722"/>
  <pageSetup paperSize="9" scale="37" firstPageNumber="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DataPrint">
                <anchor moveWithCells="1" sizeWithCells="1">
                  <from>
                    <xdr:col>19</xdr:col>
                    <xdr:colOff>403860</xdr:colOff>
                    <xdr:row>3</xdr:row>
                    <xdr:rowOff>358140</xdr:rowOff>
                  </from>
                  <to>
                    <xdr:col>24</xdr:col>
                    <xdr:colOff>594360</xdr:colOff>
                    <xdr:row>4</xdr:row>
                    <xdr:rowOff>388620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使用方法</vt:lpstr>
      <vt:lpstr>初期設定</vt:lpstr>
      <vt:lpstr>管理番号シート　New伊那Rev2</vt:lpstr>
      <vt:lpstr>管理番号シート　諏訪Rev2</vt:lpstr>
      <vt:lpstr>管理番号シート　アピタ飯田Rev2</vt:lpstr>
      <vt:lpstr>管理番号シート　かいてん局松本Rev2</vt:lpstr>
      <vt:lpstr>'管理番号シート　New伊那Rev2'!Print_Area</vt:lpstr>
      <vt:lpstr>'管理番号シート　アピタ飯田Rev2'!Print_Area</vt:lpstr>
      <vt:lpstr>'管理番号シート　かいてん局松本Rev2'!Print_Area</vt:lpstr>
      <vt:lpstr>'管理番号シート　諏訪Rev2'!Print_Area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2024-02-01T04:48:58Z</cp:lastPrinted>
  <dcterms:created xsi:type="dcterms:W3CDTF">2022-06-30T04:31:13Z</dcterms:created>
  <dcterms:modified xsi:type="dcterms:W3CDTF">2024-02-20T06:37:34Z</dcterms:modified>
</cp:coreProperties>
</file>